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0" windowWidth="14810" windowHeight="6520"/>
  </bookViews>
  <sheets>
    <sheet name="Registro" sheetId="1" r:id="rId1"/>
    <sheet name="Generador GLN" sheetId="5" r:id="rId2"/>
  </sheets>
  <calcPr calcId="145621"/>
</workbook>
</file>

<file path=xl/calcChain.xml><?xml version="1.0" encoding="utf-8"?>
<calcChain xmlns="http://schemas.openxmlformats.org/spreadsheetml/2006/main">
  <c r="D11" i="5" l="1"/>
  <c r="D10" i="5"/>
  <c r="D9" i="5"/>
  <c r="B11" i="5" l="1"/>
  <c r="B10" i="5"/>
  <c r="B9" i="5"/>
  <c r="D8" i="5"/>
  <c r="B8" i="5" s="1"/>
  <c r="D7" i="5"/>
  <c r="B7" i="5" s="1"/>
  <c r="I46" i="5"/>
  <c r="I36" i="5" l="1"/>
  <c r="I26" i="5"/>
  <c r="I16" i="5"/>
  <c r="I7" i="5"/>
  <c r="I6" i="5"/>
  <c r="I47" i="5" l="1"/>
  <c r="I48" i="5" s="1"/>
  <c r="J46" i="5" s="1"/>
  <c r="I27" i="5"/>
  <c r="I28" i="5" s="1"/>
  <c r="J26" i="5" s="1"/>
  <c r="I37" i="5"/>
  <c r="I38" i="5" s="1"/>
  <c r="J36" i="5" s="1"/>
  <c r="I8" i="5"/>
  <c r="I9" i="5" s="1"/>
  <c r="J6" i="5" s="1"/>
  <c r="I17" i="5"/>
  <c r="I18" i="5" s="1"/>
  <c r="J16" i="5" s="1"/>
  <c r="T46" i="5" l="1"/>
  <c r="T47" i="5" s="1"/>
  <c r="R46" i="5"/>
  <c r="R47" i="5" s="1"/>
  <c r="Q46" i="5"/>
  <c r="Q47" i="5" s="1"/>
  <c r="W46" i="5"/>
  <c r="W47" i="5" s="1"/>
  <c r="O46" i="5"/>
  <c r="O47" i="5" s="1"/>
  <c r="U46" i="5"/>
  <c r="U47" i="5" s="1"/>
  <c r="S46" i="5"/>
  <c r="S47" i="5" s="1"/>
  <c r="P46" i="5"/>
  <c r="P47" i="5" s="1"/>
  <c r="V46" i="5"/>
  <c r="V47" i="5" s="1"/>
  <c r="N46" i="5"/>
  <c r="N47" i="5" s="1"/>
  <c r="M46" i="5"/>
  <c r="M47" i="5" s="1"/>
  <c r="L46" i="5"/>
  <c r="L47" i="5" s="1"/>
  <c r="U26" i="5"/>
  <c r="U27" i="5" s="1"/>
  <c r="S16" i="5"/>
  <c r="S17" i="5" s="1"/>
  <c r="M6" i="5"/>
  <c r="M7" i="5" s="1"/>
  <c r="N26" i="5"/>
  <c r="N27" i="5" s="1"/>
  <c r="Q26" i="5"/>
  <c r="Q27" i="5" s="1"/>
  <c r="O26" i="5"/>
  <c r="O27" i="5" s="1"/>
  <c r="M26" i="5"/>
  <c r="M27" i="5" s="1"/>
  <c r="S26" i="5"/>
  <c r="S27" i="5" s="1"/>
  <c r="R26" i="5"/>
  <c r="R27" i="5" s="1"/>
  <c r="W6" i="5"/>
  <c r="W7" i="5" s="1"/>
  <c r="S6" i="5"/>
  <c r="S7" i="5" s="1"/>
  <c r="V6" i="5"/>
  <c r="V7" i="5" s="1"/>
  <c r="R6" i="5"/>
  <c r="R7" i="5" s="1"/>
  <c r="O6" i="5"/>
  <c r="O7" i="5" s="1"/>
  <c r="L6" i="5"/>
  <c r="L7" i="5" s="1"/>
  <c r="L26" i="5"/>
  <c r="L27" i="5" s="1"/>
  <c r="P26" i="5"/>
  <c r="P27" i="5" s="1"/>
  <c r="V16" i="5"/>
  <c r="V17" i="5" s="1"/>
  <c r="N16" i="5"/>
  <c r="N17" i="5" s="1"/>
  <c r="N6" i="5"/>
  <c r="N7" i="5" s="1"/>
  <c r="T6" i="5"/>
  <c r="T7" i="5" s="1"/>
  <c r="P16" i="5"/>
  <c r="P17" i="5" s="1"/>
  <c r="R16" i="5"/>
  <c r="R17" i="5" s="1"/>
  <c r="W26" i="5"/>
  <c r="W27" i="5" s="1"/>
  <c r="L16" i="5"/>
  <c r="L17" i="5" s="1"/>
  <c r="N36" i="5"/>
  <c r="N37" i="5" s="1"/>
  <c r="V36" i="5"/>
  <c r="V37" i="5" s="1"/>
  <c r="O36" i="5"/>
  <c r="O37" i="5" s="1"/>
  <c r="W36" i="5"/>
  <c r="W37" i="5" s="1"/>
  <c r="Q36" i="5"/>
  <c r="Q37" i="5" s="1"/>
  <c r="R36" i="5"/>
  <c r="R37" i="5" s="1"/>
  <c r="S36" i="5"/>
  <c r="S37" i="5" s="1"/>
  <c r="T36" i="5"/>
  <c r="T37" i="5" s="1"/>
  <c r="M36" i="5"/>
  <c r="M37" i="5" s="1"/>
  <c r="U36" i="5"/>
  <c r="U37" i="5" s="1"/>
  <c r="P36" i="5"/>
  <c r="P37" i="5" s="1"/>
  <c r="L36" i="5"/>
  <c r="L37" i="5" s="1"/>
  <c r="Q16" i="5"/>
  <c r="Q17" i="5" s="1"/>
  <c r="W16" i="5"/>
  <c r="W17" i="5" s="1"/>
  <c r="P6" i="5"/>
  <c r="P7" i="5" s="1"/>
  <c r="O16" i="5"/>
  <c r="O17" i="5" s="1"/>
  <c r="U16" i="5"/>
  <c r="U17" i="5" s="1"/>
  <c r="V26" i="5"/>
  <c r="V27" i="5" s="1"/>
  <c r="U6" i="5"/>
  <c r="U7" i="5" s="1"/>
  <c r="T16" i="5"/>
  <c r="T17" i="5" s="1"/>
  <c r="M16" i="5"/>
  <c r="M17" i="5" s="1"/>
  <c r="Q6" i="5"/>
  <c r="Q7" i="5" s="1"/>
  <c r="T26" i="5"/>
  <c r="T27" i="5" s="1"/>
  <c r="L48" i="5" l="1"/>
  <c r="L49" i="5" s="1"/>
  <c r="L50" i="5" s="1"/>
  <c r="L38" i="5"/>
  <c r="L39" i="5" s="1"/>
  <c r="L40" i="5" s="1"/>
  <c r="R41" i="5" s="1"/>
  <c r="R42" i="5" s="1"/>
  <c r="L28" i="5"/>
  <c r="L29" i="5" s="1"/>
  <c r="L30" i="5" s="1"/>
  <c r="O31" i="5" s="1"/>
  <c r="O32" i="5" s="1"/>
  <c r="L8" i="5"/>
  <c r="L9" i="5" s="1"/>
  <c r="L10" i="5" s="1"/>
  <c r="R11" i="5" s="1"/>
  <c r="R12" i="5" s="1"/>
  <c r="L18" i="5"/>
  <c r="L19" i="5" s="1"/>
  <c r="L20" i="5" s="1"/>
  <c r="K21" i="5" s="1"/>
  <c r="K22" i="5" s="1"/>
  <c r="N51" i="5" l="1"/>
  <c r="N52" i="5" s="1"/>
  <c r="M51" i="5"/>
  <c r="M52" i="5" s="1"/>
  <c r="Q51" i="5"/>
  <c r="Q52" i="5" s="1"/>
  <c r="L51" i="5"/>
  <c r="L52" i="5" s="1"/>
  <c r="R51" i="5"/>
  <c r="R52" i="5" s="1"/>
  <c r="K51" i="5"/>
  <c r="K52" i="5" s="1"/>
  <c r="S51" i="5"/>
  <c r="S52" i="5" s="1"/>
  <c r="T51" i="5"/>
  <c r="T52" i="5" s="1"/>
  <c r="P51" i="5"/>
  <c r="P52" i="5" s="1"/>
  <c r="O51" i="5"/>
  <c r="O52" i="5" s="1"/>
  <c r="N41" i="5"/>
  <c r="N42" i="5" s="1"/>
  <c r="M41" i="5"/>
  <c r="M42" i="5" s="1"/>
  <c r="T41" i="5"/>
  <c r="T42" i="5" s="1"/>
  <c r="S41" i="5"/>
  <c r="S42" i="5" s="1"/>
  <c r="L41" i="5"/>
  <c r="L42" i="5" s="1"/>
  <c r="Q41" i="5"/>
  <c r="Q42" i="5" s="1"/>
  <c r="P41" i="5"/>
  <c r="P42" i="5" s="1"/>
  <c r="K41" i="5"/>
  <c r="K42" i="5" s="1"/>
  <c r="O41" i="5"/>
  <c r="O42" i="5" s="1"/>
  <c r="S31" i="5"/>
  <c r="S32" i="5" s="1"/>
  <c r="N31" i="5"/>
  <c r="N32" i="5" s="1"/>
  <c r="K31" i="5"/>
  <c r="K32" i="5" s="1"/>
  <c r="M31" i="5"/>
  <c r="M32" i="5" s="1"/>
  <c r="L31" i="5"/>
  <c r="L32" i="5" s="1"/>
  <c r="T31" i="5"/>
  <c r="T32" i="5" s="1"/>
  <c r="Q31" i="5"/>
  <c r="Q32" i="5" s="1"/>
  <c r="R31" i="5"/>
  <c r="R32" i="5" s="1"/>
  <c r="P31" i="5"/>
  <c r="P32" i="5" s="1"/>
  <c r="T11" i="5"/>
  <c r="T12" i="5" s="1"/>
  <c r="Q11" i="5"/>
  <c r="Q12" i="5" s="1"/>
  <c r="L11" i="5"/>
  <c r="L12" i="5" s="1"/>
  <c r="O11" i="5"/>
  <c r="O12" i="5" s="1"/>
  <c r="N11" i="5"/>
  <c r="N12" i="5" s="1"/>
  <c r="K11" i="5"/>
  <c r="K12" i="5" s="1"/>
  <c r="P11" i="5"/>
  <c r="P12" i="5" s="1"/>
  <c r="S11" i="5"/>
  <c r="S12" i="5" s="1"/>
  <c r="M11" i="5"/>
  <c r="M12" i="5" s="1"/>
  <c r="P21" i="5"/>
  <c r="P22" i="5" s="1"/>
  <c r="R21" i="5"/>
  <c r="R22" i="5" s="1"/>
  <c r="O21" i="5"/>
  <c r="O22" i="5" s="1"/>
  <c r="M21" i="5"/>
  <c r="M22" i="5" s="1"/>
  <c r="T21" i="5"/>
  <c r="T22" i="5" s="1"/>
  <c r="Q21" i="5"/>
  <c r="Q22" i="5" s="1"/>
  <c r="L21" i="5"/>
  <c r="L22" i="5" s="1"/>
  <c r="N21" i="5"/>
  <c r="N22" i="5" s="1"/>
  <c r="S21" i="5"/>
  <c r="S22" i="5" s="1"/>
  <c r="K53" i="5" l="1"/>
  <c r="K43" i="5"/>
  <c r="K13" i="5"/>
  <c r="K33" i="5"/>
  <c r="K23" i="5"/>
</calcChain>
</file>

<file path=xl/sharedStrings.xml><?xml version="1.0" encoding="utf-8"?>
<sst xmlns="http://schemas.openxmlformats.org/spreadsheetml/2006/main" count="54" uniqueCount="42">
  <si>
    <t>CIF de la Empresa</t>
  </si>
  <si>
    <t>Dirección</t>
  </si>
  <si>
    <t>Ciudad</t>
  </si>
  <si>
    <t>Código Postal</t>
  </si>
  <si>
    <t>Email de contacto</t>
  </si>
  <si>
    <t>Teléfono de contacto</t>
  </si>
  <si>
    <t>Página web</t>
  </si>
  <si>
    <t>Madrid</t>
  </si>
  <si>
    <t>www.aecoc.es</t>
  </si>
  <si>
    <t>El Prefijo GS1 de Empresa es la numeración asignada por AECOC/GS1 Spain u otra organización miembro de GS1. Recuerda que los GLN que quieras registrar, deben estar creados con el Prefijo GS1 de Empresa que indiques en este apartado</t>
  </si>
  <si>
    <t>Datos a registrar relativos al GLN para la certificación de IFS</t>
  </si>
  <si>
    <t>AECOC</t>
  </si>
  <si>
    <t>G08557985</t>
  </si>
  <si>
    <t>AECOC Innovation HUB</t>
  </si>
  <si>
    <t>Avda. del General Perón, 38 - Edificio Master's 1 - Planta 5ª.</t>
  </si>
  <si>
    <t>info@aecoc.es</t>
  </si>
  <si>
    <r>
      <t xml:space="preserve">GLN de la empresa </t>
    </r>
    <r>
      <rPr>
        <sz val="10"/>
        <color theme="1"/>
        <rFont val="Arial"/>
        <family val="2"/>
      </rPr>
      <t>(Este es el GLN que identifica a la empresa, por ejemplo en el envío de facturas o albaranes, o recepción de pedidos vía EDI. Puede coincidir con el GLN a registrar)</t>
    </r>
  </si>
  <si>
    <t>Nombre de la Empresa/División/Almacén... 
Que identifica el GLN a registrar</t>
  </si>
  <si>
    <t>PLANTILLA DE REGISTRO DE GLN PARA CERTIFICACIÓN IFS</t>
  </si>
  <si>
    <r>
      <rPr>
        <b/>
        <sz val="14"/>
        <color theme="0"/>
        <rFont val="Arial"/>
        <family val="2"/>
      </rPr>
      <t>Apartado 1:</t>
    </r>
    <r>
      <rPr>
        <sz val="14"/>
        <color theme="0"/>
        <rFont val="Arial"/>
        <family val="2"/>
      </rPr>
      <t xml:space="preserve"> Datos asociados a la Empresa propietaria del Prefijo GS1 de Empresa</t>
    </r>
  </si>
  <si>
    <r>
      <rPr>
        <b/>
        <sz val="14"/>
        <color theme="0"/>
        <rFont val="Arial"/>
        <family val="2"/>
      </rPr>
      <t>Apartado 2:</t>
    </r>
    <r>
      <rPr>
        <sz val="14"/>
        <color theme="0"/>
        <rFont val="Arial"/>
        <family val="2"/>
      </rPr>
      <t xml:space="preserve"> Datos asociados al GLN de la certificación IFS</t>
    </r>
  </si>
  <si>
    <t>1 (registro de ejemplo)</t>
  </si>
  <si>
    <r>
      <t>Nombre de la Empresa</t>
    </r>
    <r>
      <rPr>
        <sz val="10"/>
        <color theme="1"/>
        <rFont val="Arial"/>
        <family val="2"/>
      </rPr>
      <t xml:space="preserve"> (Razón social de la empresa que solicita registrar GLN)</t>
    </r>
  </si>
  <si>
    <r>
      <t xml:space="preserve">Prefijo GS1 de Empresa </t>
    </r>
    <r>
      <rPr>
        <sz val="10"/>
        <color theme="1"/>
        <rFont val="Arial"/>
        <family val="2"/>
      </rPr>
      <t>(El Prefijo GS1 de Empresa es la numeración asignada por AECOC/GS1 Spain u otra organización miembro de GS1. Recuerda que los GLN que quieras registrar, deben estar creados con el Prefijo GS1 de Empresa que indiques en este apartado)</t>
    </r>
  </si>
  <si>
    <t>GLN a registrar para la certificación IFS</t>
  </si>
  <si>
    <r>
      <t xml:space="preserve">Número de registro </t>
    </r>
    <r>
      <rPr>
        <sz val="10"/>
        <color theme="1"/>
        <rFont val="Arial"/>
        <family val="2"/>
      </rPr>
      <t>(valor secuencial del número de GLN a registrar: 1, 2 , 3 …)</t>
    </r>
  </si>
  <si>
    <t>Dato Obligatorio</t>
  </si>
  <si>
    <t>Dato Opcional</t>
  </si>
  <si>
    <t>Fax de contacto</t>
  </si>
  <si>
    <t>Una vez cumplimentada enviar a: estandaresgs1@gs1es.org</t>
  </si>
  <si>
    <t>GENERAR GLN</t>
  </si>
  <si>
    <t>Cálculo dígito de control</t>
  </si>
  <si>
    <t>GLN1</t>
  </si>
  <si>
    <t>GLN2</t>
  </si>
  <si>
    <t>GLN3</t>
  </si>
  <si>
    <t>Introduce número de localizaciones a certificar</t>
  </si>
  <si>
    <t>Introduce Prefijo GS1 de Empresa</t>
  </si>
  <si>
    <t xml:space="preserve">GLN generados </t>
  </si>
  <si>
    <t>932523900</t>
  </si>
  <si>
    <r>
      <t>​</t>
    </r>
    <r>
      <rPr>
        <sz val="11"/>
        <color theme="1"/>
        <rFont val="Calibri"/>
        <family val="2"/>
        <scheme val="minor"/>
      </rPr>
      <t>932802135</t>
    </r>
  </si>
  <si>
    <t>Esta herramienta de cálculo te permite calcular los GLN necesarios para la certificación IFS                                              (hasta un máximo de 5 GLN)</t>
  </si>
  <si>
    <t>Copia y pega los valores obtenidos de los GLN en tu plantilla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</si>
</sst>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02124"/>
      <name val="Arial"/>
      <family val="2"/>
    </font>
    <font>
      <sz val="9"/>
      <color rgb="FF202124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8" fillId="3" borderId="1" xfId="1" applyFont="1" applyFill="1" applyBorder="1" applyAlignment="1">
      <alignment vertical="center" wrapText="1"/>
    </xf>
    <xf numFmtId="0" fontId="8" fillId="6" borderId="1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0" fillId="8" borderId="0" xfId="0" applyFill="1"/>
    <xf numFmtId="0" fontId="0" fillId="7" borderId="1" xfId="0" applyFill="1" applyBorder="1" applyAlignment="1">
      <alignment vertical="center" wrapText="1"/>
    </xf>
    <xf numFmtId="0" fontId="3" fillId="7" borderId="1" xfId="2" applyFill="1" applyBorder="1" applyAlignment="1">
      <alignment vertical="center" wrapText="1"/>
    </xf>
    <xf numFmtId="1" fontId="0" fillId="7" borderId="1" xfId="0" applyNumberFormat="1" applyFill="1" applyBorder="1" applyAlignment="1">
      <alignment horizontal="right" vertical="center" wrapText="1"/>
    </xf>
    <xf numFmtId="1" fontId="0" fillId="6" borderId="1" xfId="0" applyNumberFormat="1" applyFill="1" applyBorder="1" applyAlignment="1">
      <alignment horizontal="right" vertical="center" wrapText="1"/>
    </xf>
    <xf numFmtId="0" fontId="9" fillId="8" borderId="0" xfId="0" applyFont="1" applyFill="1"/>
    <xf numFmtId="0" fontId="0" fillId="0" borderId="1" xfId="0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horizontal="right" vertical="center" wrapText="1"/>
      <protection locked="0"/>
    </xf>
    <xf numFmtId="1" fontId="0" fillId="6" borderId="1" xfId="0" applyNumberFormat="1" applyFill="1" applyBorder="1" applyAlignment="1" applyProtection="1">
      <alignment horizontal="right" vertical="center" wrapText="1"/>
      <protection locked="0"/>
    </xf>
    <xf numFmtId="1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8" borderId="0" xfId="0" applyFill="1" applyProtection="1">
      <protection locked="0"/>
    </xf>
    <xf numFmtId="2" fontId="0" fillId="8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7" borderId="1" xfId="0" quotePrefix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Protection="1"/>
    <xf numFmtId="0" fontId="12" fillId="0" borderId="0" xfId="0" applyFont="1" applyProtection="1"/>
    <xf numFmtId="1" fontId="0" fillId="0" borderId="0" xfId="0" applyNumberFormat="1" applyProtection="1">
      <protection locked="0"/>
    </xf>
    <xf numFmtId="0" fontId="12" fillId="0" borderId="0" xfId="0" applyFont="1"/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Fill="1"/>
    <xf numFmtId="0" fontId="0" fillId="0" borderId="0" xfId="0" applyFill="1" applyBorder="1" applyProtection="1"/>
    <xf numFmtId="0" fontId="8" fillId="0" borderId="0" xfId="1" applyFont="1" applyFill="1" applyBorder="1" applyAlignment="1" applyProtection="1">
      <alignment vertical="center" wrapText="1"/>
    </xf>
    <xf numFmtId="0" fontId="12" fillId="0" borderId="0" xfId="0" applyFont="1" applyProtection="1">
      <protection locked="0"/>
    </xf>
    <xf numFmtId="0" fontId="9" fillId="8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5" fillId="8" borderId="0" xfId="1" applyNumberFormat="1" applyFont="1" applyFill="1" applyBorder="1" applyAlignment="1">
      <alignment horizontal="center" vertical="top" wrapText="1"/>
    </xf>
    <xf numFmtId="1" fontId="14" fillId="0" borderId="1" xfId="0" applyNumberFormat="1" applyFont="1" applyBorder="1" applyAlignment="1" applyProtection="1">
      <alignment horizontal="right" vertical="center" wrapText="1"/>
      <protection locked="0"/>
    </xf>
    <xf numFmtId="2" fontId="12" fillId="0" borderId="0" xfId="0" applyNumberFormat="1" applyFont="1" applyProtection="1"/>
    <xf numFmtId="2" fontId="12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Protection="1"/>
    <xf numFmtId="0" fontId="14" fillId="0" borderId="0" xfId="0" applyFont="1"/>
    <xf numFmtId="1" fontId="14" fillId="0" borderId="0" xfId="0" applyNumberFormat="1" applyFont="1" applyProtection="1">
      <protection locked="0"/>
    </xf>
    <xf numFmtId="1" fontId="14" fillId="0" borderId="0" xfId="0" applyNumberFormat="1" applyFont="1"/>
    <xf numFmtId="0" fontId="13" fillId="0" borderId="0" xfId="1" applyFont="1" applyFill="1" applyBorder="1" applyAlignment="1" applyProtection="1">
      <alignment vertical="center" wrapText="1"/>
    </xf>
    <xf numFmtId="0" fontId="13" fillId="9" borderId="0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1" fontId="12" fillId="0" borderId="0" xfId="0" applyNumberFormat="1" applyFont="1" applyProtection="1"/>
    <xf numFmtId="1" fontId="12" fillId="0" borderId="0" xfId="0" applyNumberFormat="1" applyFont="1" applyProtection="1">
      <protection locked="0"/>
    </xf>
    <xf numFmtId="1" fontId="0" fillId="0" borderId="0" xfId="0" applyNumberFormat="1" applyFill="1" applyBorder="1" applyProtection="1"/>
    <xf numFmtId="49" fontId="16" fillId="8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Protection="1">
      <protection locked="0"/>
    </xf>
    <xf numFmtId="49" fontId="18" fillId="0" borderId="0" xfId="1" applyNumberFormat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vertical="center" wrapText="1"/>
    </xf>
    <xf numFmtId="1" fontId="17" fillId="0" borderId="0" xfId="0" applyNumberFormat="1" applyFont="1" applyFill="1"/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Protection="1"/>
    <xf numFmtId="0" fontId="7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11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3</xdr:row>
      <xdr:rowOff>76200</xdr:rowOff>
    </xdr:from>
    <xdr:to>
      <xdr:col>0</xdr:col>
      <xdr:colOff>1219201</xdr:colOff>
      <xdr:row>3</xdr:row>
      <xdr:rowOff>651109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819150"/>
          <a:ext cx="895350" cy="57490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76200</xdr:rowOff>
    </xdr:from>
    <xdr:to>
      <xdr:col>0</xdr:col>
      <xdr:colOff>1304925</xdr:colOff>
      <xdr:row>4</xdr:row>
      <xdr:rowOff>383823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14500"/>
          <a:ext cx="1114425" cy="307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316090</xdr:colOff>
      <xdr:row>1</xdr:row>
      <xdr:rowOff>161573</xdr:rowOff>
    </xdr:from>
    <xdr:to>
      <xdr:col>0</xdr:col>
      <xdr:colOff>1258667</xdr:colOff>
      <xdr:row>2</xdr:row>
      <xdr:rowOff>284339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90" y="345017"/>
          <a:ext cx="942577" cy="482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335846</xdr:colOff>
      <xdr:row>3</xdr:row>
      <xdr:rowOff>372533</xdr:rowOff>
    </xdr:from>
    <xdr:to>
      <xdr:col>0</xdr:col>
      <xdr:colOff>1193096</xdr:colOff>
      <xdr:row>3</xdr:row>
      <xdr:rowOff>575733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46" y="1099255"/>
          <a:ext cx="857250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ecoc.es/" TargetMode="External"/><Relationship Id="rId1" Type="http://schemas.openxmlformats.org/officeDocument/2006/relationships/hyperlink" Target="mailto:info@aecoc.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58"/>
  <sheetViews>
    <sheetView tabSelected="1" topLeftCell="A5" workbookViewId="0">
      <selection activeCell="E21" sqref="E21"/>
    </sheetView>
  </sheetViews>
  <sheetFormatPr baseColWidth="10" defaultColWidth="8.81640625" defaultRowHeight="14.5" x14ac:dyDescent="0.35"/>
  <cols>
    <col min="1" max="1" width="22.81640625" customWidth="1"/>
    <col min="2" max="2" width="28.7265625" customWidth="1"/>
    <col min="3" max="3" width="26" customWidth="1"/>
    <col min="4" max="4" width="30.26953125" customWidth="1"/>
    <col min="5" max="5" width="31.453125" customWidth="1"/>
    <col min="6" max="6" width="0.81640625" customWidth="1"/>
    <col min="7" max="7" width="29.453125" bestFit="1" customWidth="1"/>
    <col min="8" max="8" width="43.26953125" customWidth="1"/>
    <col min="9" max="9" width="28" customWidth="1"/>
    <col min="10" max="10" width="21.453125" customWidth="1"/>
    <col min="11" max="11" width="19.81640625" customWidth="1"/>
    <col min="12" max="13" width="20.26953125" customWidth="1"/>
    <col min="14" max="14" width="20" customWidth="1"/>
    <col min="15" max="15" width="19.7265625" customWidth="1"/>
  </cols>
  <sheetData>
    <row r="1" spans="1:18" ht="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8.5" x14ac:dyDescent="0.65">
      <c r="A2" s="6"/>
      <c r="B2" s="11" t="s">
        <v>18</v>
      </c>
      <c r="C2" s="6"/>
      <c r="D2" s="6"/>
      <c r="E2" s="6"/>
      <c r="F2" s="6"/>
      <c r="G2" s="60" t="s">
        <v>29</v>
      </c>
      <c r="H2" s="60"/>
      <c r="I2" s="60"/>
      <c r="J2" s="6"/>
      <c r="K2" s="6"/>
      <c r="L2" s="6"/>
      <c r="M2" s="6"/>
      <c r="N2" s="6"/>
      <c r="O2" s="6"/>
      <c r="P2" s="6"/>
      <c r="Q2" s="6"/>
      <c r="R2" s="6"/>
    </row>
    <row r="3" spans="1:18" ht="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56.25" customHeight="1" x14ac:dyDescent="0.35">
      <c r="A4" s="6"/>
      <c r="B4" s="59" t="s">
        <v>19</v>
      </c>
      <c r="C4" s="59"/>
      <c r="D4" s="59"/>
      <c r="E4" s="59"/>
      <c r="F4" s="4"/>
      <c r="G4" s="59" t="s">
        <v>20</v>
      </c>
      <c r="H4" s="59"/>
      <c r="I4" s="59"/>
      <c r="J4" s="59"/>
      <c r="K4" s="59"/>
      <c r="L4" s="59"/>
      <c r="M4" s="59"/>
      <c r="N4" s="59"/>
      <c r="O4" s="59"/>
      <c r="P4" s="6"/>
      <c r="Q4" s="6"/>
      <c r="R4" s="6"/>
    </row>
    <row r="5" spans="1:18" ht="45" customHeight="1" x14ac:dyDescent="0.35">
      <c r="A5" s="6"/>
      <c r="B5" s="58" t="s">
        <v>9</v>
      </c>
      <c r="C5" s="58"/>
      <c r="D5" s="58"/>
      <c r="E5" s="58"/>
      <c r="F5" s="5"/>
      <c r="G5" s="58" t="s">
        <v>10</v>
      </c>
      <c r="H5" s="58"/>
      <c r="I5" s="58"/>
      <c r="J5" s="58"/>
      <c r="K5" s="58"/>
      <c r="L5" s="58"/>
      <c r="M5" s="58"/>
      <c r="N5" s="58"/>
      <c r="O5" s="58"/>
      <c r="P5" s="6"/>
      <c r="Q5" s="6"/>
      <c r="R5" s="6"/>
    </row>
    <row r="6" spans="1:18" ht="149.25" customHeight="1" x14ac:dyDescent="0.35">
      <c r="A6" s="3" t="s">
        <v>25</v>
      </c>
      <c r="B6" s="1" t="s">
        <v>22</v>
      </c>
      <c r="C6" s="1" t="s">
        <v>0</v>
      </c>
      <c r="D6" s="1" t="s">
        <v>23</v>
      </c>
      <c r="E6" s="1" t="s">
        <v>16</v>
      </c>
      <c r="F6" s="2"/>
      <c r="G6" s="1" t="s">
        <v>24</v>
      </c>
      <c r="H6" s="1" t="s">
        <v>17</v>
      </c>
      <c r="I6" s="1" t="s">
        <v>1</v>
      </c>
      <c r="J6" s="1" t="s">
        <v>2</v>
      </c>
      <c r="K6" s="1" t="s">
        <v>3</v>
      </c>
      <c r="L6" s="1" t="s">
        <v>4</v>
      </c>
      <c r="M6" s="1" t="s">
        <v>28</v>
      </c>
      <c r="N6" s="1" t="s">
        <v>5</v>
      </c>
      <c r="O6" s="1" t="s">
        <v>6</v>
      </c>
      <c r="P6" s="6"/>
      <c r="Q6" s="6"/>
      <c r="R6" s="6"/>
    </row>
    <row r="7" spans="1:18" ht="15.75" customHeight="1" x14ac:dyDescent="0.35">
      <c r="A7" s="20" t="s">
        <v>26</v>
      </c>
      <c r="B7" s="20" t="s">
        <v>26</v>
      </c>
      <c r="C7" s="20" t="s">
        <v>26</v>
      </c>
      <c r="D7" s="20" t="s">
        <v>26</v>
      </c>
      <c r="E7" s="20" t="s">
        <v>26</v>
      </c>
      <c r="F7" s="21"/>
      <c r="G7" s="20" t="s">
        <v>26</v>
      </c>
      <c r="H7" s="20" t="s">
        <v>26</v>
      </c>
      <c r="I7" s="20" t="s">
        <v>26</v>
      </c>
      <c r="J7" s="20" t="s">
        <v>26</v>
      </c>
      <c r="K7" s="20" t="s">
        <v>26</v>
      </c>
      <c r="L7" s="22" t="s">
        <v>27</v>
      </c>
      <c r="M7" s="22" t="s">
        <v>27</v>
      </c>
      <c r="N7" s="22" t="s">
        <v>27</v>
      </c>
      <c r="O7" s="22" t="s">
        <v>27</v>
      </c>
      <c r="P7" s="6"/>
      <c r="Q7" s="6"/>
      <c r="R7" s="6"/>
    </row>
    <row r="8" spans="1:18" ht="29" x14ac:dyDescent="0.35">
      <c r="A8" s="7" t="s">
        <v>21</v>
      </c>
      <c r="B8" s="7" t="s">
        <v>11</v>
      </c>
      <c r="C8" s="7" t="s">
        <v>12</v>
      </c>
      <c r="D8" s="9">
        <v>8456789</v>
      </c>
      <c r="E8" s="9">
        <v>8456789900000</v>
      </c>
      <c r="F8" s="10"/>
      <c r="G8" s="9">
        <v>8456789000007</v>
      </c>
      <c r="H8" s="7" t="s">
        <v>13</v>
      </c>
      <c r="I8" s="7" t="s">
        <v>14</v>
      </c>
      <c r="J8" s="7" t="s">
        <v>7</v>
      </c>
      <c r="K8" s="7">
        <v>28020</v>
      </c>
      <c r="L8" s="8" t="s">
        <v>15</v>
      </c>
      <c r="M8" s="19" t="s">
        <v>39</v>
      </c>
      <c r="N8" s="19" t="s">
        <v>38</v>
      </c>
      <c r="O8" s="8" t="s">
        <v>8</v>
      </c>
      <c r="P8" s="6"/>
      <c r="Q8" s="6"/>
      <c r="R8" s="6"/>
    </row>
    <row r="9" spans="1:18" x14ac:dyDescent="0.35">
      <c r="A9" s="12"/>
      <c r="B9" s="12"/>
      <c r="C9" s="12"/>
      <c r="D9" s="13"/>
      <c r="E9" s="13"/>
      <c r="F9" s="14"/>
      <c r="G9" s="51"/>
      <c r="H9" s="12"/>
      <c r="I9" s="12"/>
      <c r="J9" s="12"/>
      <c r="K9" s="12"/>
      <c r="L9" s="12"/>
      <c r="M9" s="12"/>
      <c r="N9" s="12"/>
      <c r="O9" s="12"/>
      <c r="P9" s="6"/>
      <c r="Q9" s="6"/>
      <c r="R9" s="6"/>
    </row>
    <row r="10" spans="1:18" x14ac:dyDescent="0.35">
      <c r="A10" s="12"/>
      <c r="B10" s="12"/>
      <c r="C10" s="12"/>
      <c r="D10" s="13"/>
      <c r="E10" s="13"/>
      <c r="F10" s="14"/>
      <c r="G10" s="42"/>
      <c r="H10" s="12"/>
      <c r="I10" s="12"/>
      <c r="J10" s="12"/>
      <c r="K10" s="12"/>
      <c r="L10" s="12"/>
      <c r="M10" s="12"/>
      <c r="N10" s="12"/>
      <c r="O10" s="12"/>
      <c r="P10" s="6"/>
      <c r="Q10" s="6"/>
      <c r="R10" s="6"/>
    </row>
    <row r="11" spans="1:18" x14ac:dyDescent="0.35">
      <c r="A11" s="12"/>
      <c r="B11" s="12"/>
      <c r="C11" s="12"/>
      <c r="D11" s="13"/>
      <c r="E11" s="13"/>
      <c r="F11" s="14"/>
      <c r="G11" s="37"/>
      <c r="H11" s="12"/>
      <c r="I11" s="12"/>
      <c r="J11" s="12"/>
      <c r="K11" s="12"/>
      <c r="L11" s="12"/>
      <c r="M11" s="12"/>
      <c r="N11" s="12"/>
      <c r="O11" s="12"/>
      <c r="P11" s="6"/>
      <c r="Q11" s="6"/>
      <c r="R11" s="6"/>
    </row>
    <row r="12" spans="1:18" x14ac:dyDescent="0.35">
      <c r="A12" s="12"/>
      <c r="B12" s="12"/>
      <c r="C12" s="12"/>
      <c r="D12" s="13"/>
      <c r="E12" s="13"/>
      <c r="F12" s="14"/>
      <c r="G12" s="37"/>
      <c r="H12" s="12"/>
      <c r="I12" s="12"/>
      <c r="J12" s="12"/>
      <c r="K12" s="12"/>
      <c r="L12" s="12"/>
      <c r="M12" s="12"/>
      <c r="N12" s="12"/>
      <c r="O12" s="12"/>
      <c r="P12" s="6"/>
      <c r="Q12" s="6"/>
      <c r="R12" s="6"/>
    </row>
    <row r="13" spans="1:18" x14ac:dyDescent="0.35">
      <c r="A13" s="12"/>
      <c r="B13" s="12"/>
      <c r="C13" s="12"/>
      <c r="D13" s="13"/>
      <c r="E13" s="13"/>
      <c r="F13" s="14"/>
      <c r="G13" s="13"/>
      <c r="H13" s="12"/>
      <c r="I13" s="12"/>
      <c r="J13" s="12"/>
      <c r="K13" s="12"/>
      <c r="L13" s="12"/>
      <c r="M13" s="12"/>
      <c r="N13" s="12"/>
      <c r="O13" s="12"/>
      <c r="P13" s="6"/>
      <c r="Q13" s="6"/>
      <c r="R13" s="6"/>
    </row>
    <row r="14" spans="1:18" x14ac:dyDescent="0.35">
      <c r="A14" s="12"/>
      <c r="B14" s="12"/>
      <c r="C14" s="12"/>
      <c r="D14" s="13"/>
      <c r="E14" s="13"/>
      <c r="F14" s="14"/>
      <c r="G14" s="13"/>
      <c r="H14" s="12"/>
      <c r="I14" s="12"/>
      <c r="J14" s="12"/>
      <c r="K14" s="12"/>
      <c r="L14" s="12"/>
      <c r="M14" s="12"/>
      <c r="N14" s="12"/>
      <c r="O14" s="12"/>
      <c r="P14" s="6"/>
      <c r="Q14" s="6"/>
      <c r="R14" s="6"/>
    </row>
    <row r="15" spans="1:18" x14ac:dyDescent="0.35">
      <c r="A15" s="12"/>
      <c r="B15" s="12"/>
      <c r="C15" s="12"/>
      <c r="D15" s="13"/>
      <c r="E15" s="13"/>
      <c r="F15" s="14"/>
      <c r="G15" s="13"/>
      <c r="H15" s="12"/>
      <c r="I15" s="12"/>
      <c r="J15" s="12"/>
      <c r="K15" s="12"/>
      <c r="L15" s="12"/>
      <c r="M15" s="12"/>
      <c r="N15" s="12"/>
      <c r="O15" s="12"/>
      <c r="P15" s="6"/>
      <c r="Q15" s="6"/>
      <c r="R15" s="6"/>
    </row>
    <row r="16" spans="1:18" x14ac:dyDescent="0.35">
      <c r="A16" s="12"/>
      <c r="B16" s="12"/>
      <c r="C16" s="12"/>
      <c r="D16" s="13"/>
      <c r="E16" s="15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6"/>
      <c r="Q16" s="6"/>
      <c r="R16" s="6"/>
    </row>
    <row r="17" spans="1:18" x14ac:dyDescent="0.35">
      <c r="A17" s="12"/>
      <c r="B17" s="12"/>
      <c r="C17" s="12"/>
      <c r="D17" s="13"/>
      <c r="E17" s="13"/>
      <c r="F17" s="14"/>
      <c r="G17" s="13"/>
      <c r="H17" s="12"/>
      <c r="I17" s="12"/>
      <c r="J17" s="12"/>
      <c r="K17" s="12"/>
      <c r="L17" s="12"/>
      <c r="M17" s="12"/>
      <c r="N17" s="12"/>
      <c r="O17" s="12"/>
      <c r="P17" s="6"/>
      <c r="Q17" s="6"/>
      <c r="R17" s="6"/>
    </row>
    <row r="18" spans="1:18" x14ac:dyDescent="0.35">
      <c r="A18" s="12"/>
      <c r="B18" s="12"/>
      <c r="C18" s="12"/>
      <c r="D18" s="13"/>
      <c r="E18" s="13"/>
      <c r="F18" s="14"/>
      <c r="G18" s="13"/>
      <c r="H18" s="12"/>
      <c r="I18" s="12"/>
      <c r="J18" s="12"/>
      <c r="K18" s="12"/>
      <c r="L18" s="12"/>
      <c r="M18" s="12"/>
      <c r="N18" s="12"/>
      <c r="O18" s="12"/>
      <c r="P18" s="6"/>
      <c r="Q18" s="6"/>
      <c r="R18" s="6"/>
    </row>
    <row r="19" spans="1:18" x14ac:dyDescent="0.35">
      <c r="A19" s="12"/>
      <c r="B19" s="12"/>
      <c r="C19" s="12"/>
      <c r="D19" s="13"/>
      <c r="E19" s="13"/>
      <c r="F19" s="14"/>
      <c r="G19" s="13"/>
      <c r="H19" s="12"/>
      <c r="I19" s="12"/>
      <c r="J19" s="12"/>
      <c r="K19" s="12"/>
      <c r="L19" s="12"/>
      <c r="M19" s="12"/>
      <c r="N19" s="12"/>
      <c r="O19" s="12"/>
      <c r="P19" s="6"/>
      <c r="Q19" s="6"/>
      <c r="R19" s="6"/>
    </row>
    <row r="20" spans="1:18" x14ac:dyDescent="0.35">
      <c r="A20" s="12"/>
      <c r="B20" s="12"/>
      <c r="C20" s="12"/>
      <c r="D20" s="13"/>
      <c r="E20" s="13"/>
      <c r="F20" s="14"/>
      <c r="G20" s="13"/>
      <c r="H20" s="12"/>
      <c r="I20" s="12"/>
      <c r="J20" s="12"/>
      <c r="K20" s="12"/>
      <c r="L20" s="12"/>
      <c r="M20" s="12"/>
      <c r="N20" s="12"/>
      <c r="O20" s="12"/>
      <c r="P20" s="6"/>
      <c r="Q20" s="6"/>
      <c r="R20" s="6"/>
    </row>
    <row r="21" spans="1:18" x14ac:dyDescent="0.35">
      <c r="A21" s="12"/>
      <c r="B21" s="12"/>
      <c r="C21" s="12"/>
      <c r="D21" s="13"/>
      <c r="E21" s="13"/>
      <c r="F21" s="14"/>
      <c r="G21" s="13"/>
      <c r="H21" s="12"/>
      <c r="I21" s="12"/>
      <c r="J21" s="12"/>
      <c r="K21" s="12"/>
      <c r="L21" s="12"/>
      <c r="M21" s="12"/>
      <c r="N21" s="12"/>
      <c r="O21" s="12"/>
      <c r="P21" s="6"/>
      <c r="Q21" s="6"/>
      <c r="R21" s="6"/>
    </row>
    <row r="22" spans="1:18" x14ac:dyDescent="0.35">
      <c r="A22" s="12"/>
      <c r="B22" s="12"/>
      <c r="C22" s="12"/>
      <c r="D22" s="13"/>
      <c r="E22" s="13"/>
      <c r="F22" s="14"/>
      <c r="G22" s="13"/>
      <c r="H22" s="12"/>
      <c r="I22" s="12"/>
      <c r="J22" s="12"/>
      <c r="K22" s="12"/>
      <c r="L22" s="12"/>
      <c r="M22" s="12"/>
      <c r="N22" s="12"/>
      <c r="O22" s="12"/>
      <c r="P22" s="6"/>
      <c r="Q22" s="6"/>
      <c r="R22" s="6"/>
    </row>
    <row r="23" spans="1:18" x14ac:dyDescent="0.35">
      <c r="A23" s="12"/>
      <c r="B23" s="12"/>
      <c r="C23" s="12"/>
      <c r="D23" s="13"/>
      <c r="E23" s="13"/>
      <c r="F23" s="14"/>
      <c r="G23" s="13"/>
      <c r="H23" s="12"/>
      <c r="I23" s="12"/>
      <c r="J23" s="12"/>
      <c r="K23" s="12"/>
      <c r="L23" s="12"/>
      <c r="M23" s="12"/>
      <c r="N23" s="12"/>
      <c r="O23" s="12"/>
      <c r="P23" s="6"/>
      <c r="Q23" s="6"/>
      <c r="R23" s="6"/>
    </row>
    <row r="24" spans="1:18" x14ac:dyDescent="0.35">
      <c r="A24" s="12"/>
      <c r="B24" s="12"/>
      <c r="C24" s="12"/>
      <c r="D24" s="13"/>
      <c r="E24" s="13"/>
      <c r="F24" s="14"/>
      <c r="G24" s="13"/>
      <c r="H24" s="12"/>
      <c r="I24" s="12"/>
      <c r="J24" s="12"/>
      <c r="K24" s="12"/>
      <c r="L24" s="12"/>
      <c r="M24" s="12"/>
      <c r="N24" s="12"/>
      <c r="O24" s="12"/>
      <c r="P24" s="6"/>
      <c r="Q24" s="6"/>
      <c r="R24" s="6"/>
    </row>
    <row r="25" spans="1:18" x14ac:dyDescent="0.35">
      <c r="A25" s="12"/>
      <c r="B25" s="12"/>
      <c r="C25" s="12"/>
      <c r="D25" s="13"/>
      <c r="E25" s="13"/>
      <c r="F25" s="14"/>
      <c r="G25" s="13"/>
      <c r="H25" s="12"/>
      <c r="I25" s="12"/>
      <c r="J25" s="12"/>
      <c r="K25" s="12"/>
      <c r="L25" s="12"/>
      <c r="M25" s="12"/>
      <c r="N25" s="12"/>
      <c r="O25" s="12"/>
      <c r="P25" s="6"/>
      <c r="Q25" s="6"/>
      <c r="R25" s="6"/>
    </row>
    <row r="26" spans="1:18" x14ac:dyDescent="0.35">
      <c r="A26" s="12"/>
      <c r="B26" s="12"/>
      <c r="C26" s="12"/>
      <c r="D26" s="13"/>
      <c r="E26" s="13"/>
      <c r="F26" s="14"/>
      <c r="G26" s="13"/>
      <c r="H26" s="12"/>
      <c r="I26" s="12"/>
      <c r="J26" s="12"/>
      <c r="K26" s="12"/>
      <c r="L26" s="12"/>
      <c r="M26" s="12"/>
      <c r="N26" s="12"/>
      <c r="O26" s="12"/>
      <c r="P26" s="6"/>
      <c r="Q26" s="6"/>
      <c r="R26" s="6"/>
    </row>
    <row r="27" spans="1:18" x14ac:dyDescent="0.35">
      <c r="A27" s="16"/>
      <c r="B27" s="16"/>
      <c r="C27" s="16"/>
      <c r="D27" s="16"/>
      <c r="E27" s="17"/>
      <c r="F27" s="17"/>
      <c r="G27" s="17"/>
      <c r="H27" s="16"/>
      <c r="I27" s="16"/>
      <c r="J27" s="16"/>
      <c r="K27" s="16"/>
      <c r="L27" s="16"/>
      <c r="M27" s="16"/>
      <c r="N27" s="16"/>
      <c r="O27" s="16"/>
      <c r="P27" s="6"/>
      <c r="Q27" s="6"/>
      <c r="R27" s="6"/>
    </row>
    <row r="28" spans="1:18" x14ac:dyDescent="0.35">
      <c r="A28" s="16"/>
      <c r="B28" s="16"/>
      <c r="C28" s="16"/>
      <c r="D28" s="16"/>
      <c r="E28" s="17"/>
      <c r="F28" s="17"/>
      <c r="G28" s="17"/>
      <c r="H28" s="16"/>
      <c r="I28" s="16"/>
      <c r="J28" s="16"/>
      <c r="K28" s="16"/>
      <c r="L28" s="16"/>
      <c r="M28" s="16"/>
      <c r="N28" s="16"/>
      <c r="O28" s="16"/>
      <c r="P28" s="6"/>
      <c r="Q28" s="6"/>
      <c r="R28" s="6"/>
    </row>
    <row r="29" spans="1:18" x14ac:dyDescent="0.35">
      <c r="A29" s="16"/>
      <c r="B29" s="16"/>
      <c r="C29" s="16"/>
      <c r="D29" s="16"/>
      <c r="E29" s="17"/>
      <c r="F29" s="17"/>
      <c r="G29" s="17"/>
      <c r="H29" s="16"/>
      <c r="I29" s="16"/>
      <c r="J29" s="16"/>
      <c r="K29" s="16"/>
      <c r="L29" s="16"/>
      <c r="M29" s="16"/>
      <c r="N29" s="16"/>
      <c r="O29" s="16"/>
      <c r="P29" s="6"/>
      <c r="Q29" s="6"/>
      <c r="R29" s="6"/>
    </row>
    <row r="30" spans="1:18" x14ac:dyDescent="0.35">
      <c r="A30" s="16"/>
      <c r="B30" s="16"/>
      <c r="C30" s="16"/>
      <c r="D30" s="16"/>
      <c r="E30" s="17"/>
      <c r="F30" s="17"/>
      <c r="G30" s="17"/>
      <c r="H30" s="16"/>
      <c r="I30" s="16"/>
      <c r="J30" s="16"/>
      <c r="K30" s="16"/>
      <c r="L30" s="16"/>
      <c r="M30" s="16"/>
      <c r="N30" s="16"/>
      <c r="O30" s="16"/>
      <c r="P30" s="6"/>
      <c r="Q30" s="6"/>
      <c r="R30" s="6"/>
    </row>
    <row r="31" spans="1:18" x14ac:dyDescent="0.35">
      <c r="A31" s="16"/>
      <c r="B31" s="16"/>
      <c r="C31" s="16"/>
      <c r="D31" s="16"/>
      <c r="E31" s="17"/>
      <c r="F31" s="17"/>
      <c r="G31" s="17"/>
      <c r="H31" s="16"/>
      <c r="I31" s="16"/>
      <c r="J31" s="16"/>
      <c r="K31" s="16"/>
      <c r="L31" s="16"/>
      <c r="M31" s="16"/>
      <c r="N31" s="16"/>
      <c r="O31" s="16"/>
      <c r="P31" s="6"/>
      <c r="Q31" s="6"/>
      <c r="R31" s="6"/>
    </row>
    <row r="32" spans="1:18" x14ac:dyDescent="0.35">
      <c r="A32" s="16"/>
      <c r="B32" s="16"/>
      <c r="C32" s="16"/>
      <c r="D32" s="16"/>
      <c r="E32" s="17"/>
      <c r="F32" s="17"/>
      <c r="G32" s="17"/>
      <c r="H32" s="16"/>
      <c r="I32" s="16"/>
      <c r="J32" s="16"/>
      <c r="K32" s="16"/>
      <c r="L32" s="16"/>
      <c r="M32" s="16"/>
      <c r="N32" s="16"/>
      <c r="O32" s="16"/>
      <c r="P32" s="6"/>
      <c r="Q32" s="6"/>
      <c r="R32" s="6"/>
    </row>
    <row r="33" spans="1:18" x14ac:dyDescent="0.35">
      <c r="A33" s="16"/>
      <c r="B33" s="16"/>
      <c r="C33" s="16"/>
      <c r="D33" s="16"/>
      <c r="E33" s="17"/>
      <c r="F33" s="17"/>
      <c r="G33" s="17"/>
      <c r="H33" s="16"/>
      <c r="I33" s="16"/>
      <c r="J33" s="16"/>
      <c r="K33" s="16"/>
      <c r="L33" s="16"/>
      <c r="M33" s="16"/>
      <c r="N33" s="16"/>
      <c r="O33" s="16"/>
      <c r="P33" s="6"/>
      <c r="Q33" s="6"/>
      <c r="R33" s="6"/>
    </row>
    <row r="34" spans="1:18" x14ac:dyDescent="0.35">
      <c r="A34" s="16"/>
      <c r="B34" s="16"/>
      <c r="C34" s="16"/>
      <c r="D34" s="16"/>
      <c r="E34" s="17"/>
      <c r="F34" s="17"/>
      <c r="G34" s="17"/>
      <c r="H34" s="16"/>
      <c r="I34" s="16"/>
      <c r="J34" s="16"/>
      <c r="K34" s="16"/>
      <c r="L34" s="16"/>
      <c r="M34" s="16"/>
      <c r="N34" s="16"/>
      <c r="O34" s="16"/>
      <c r="P34" s="6"/>
      <c r="Q34" s="6"/>
      <c r="R34" s="6"/>
    </row>
    <row r="35" spans="1:18" x14ac:dyDescent="0.35">
      <c r="A35" s="16"/>
      <c r="B35" s="16"/>
      <c r="C35" s="16"/>
      <c r="D35" s="16"/>
      <c r="E35" s="17"/>
      <c r="F35" s="17"/>
      <c r="G35" s="17"/>
      <c r="H35" s="16"/>
      <c r="I35" s="16"/>
      <c r="J35" s="16"/>
      <c r="K35" s="16"/>
      <c r="L35" s="16"/>
      <c r="M35" s="16"/>
      <c r="N35" s="16"/>
      <c r="O35" s="16"/>
      <c r="P35" s="6"/>
      <c r="Q35" s="6"/>
      <c r="R35" s="6"/>
    </row>
    <row r="36" spans="1:18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6"/>
      <c r="Q36" s="6"/>
      <c r="R36" s="6"/>
    </row>
    <row r="37" spans="1:18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"/>
      <c r="Q37" s="6"/>
      <c r="R37" s="6"/>
    </row>
    <row r="38" spans="1:18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"/>
      <c r="Q38" s="6"/>
      <c r="R38" s="6"/>
    </row>
    <row r="39" spans="1:18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"/>
      <c r="Q39" s="6"/>
      <c r="R39" s="6"/>
    </row>
    <row r="40" spans="1:18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"/>
      <c r="Q40" s="6"/>
      <c r="R40" s="6"/>
    </row>
    <row r="41" spans="1:18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6"/>
      <c r="Q41" s="6"/>
      <c r="R41" s="6"/>
    </row>
    <row r="42" spans="1:18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6"/>
      <c r="Q42" s="6"/>
      <c r="R42" s="6"/>
    </row>
    <row r="43" spans="1:18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6"/>
      <c r="Q43" s="6"/>
      <c r="R43" s="6"/>
    </row>
    <row r="44" spans="1:18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6"/>
      <c r="Q44" s="6"/>
      <c r="R44" s="6"/>
    </row>
    <row r="45" spans="1:18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6"/>
      <c r="Q45" s="6"/>
      <c r="R45" s="6"/>
    </row>
    <row r="46" spans="1:18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6"/>
      <c r="Q46" s="6"/>
      <c r="R46" s="6"/>
    </row>
    <row r="47" spans="1:18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6"/>
      <c r="Q47" s="6"/>
      <c r="R47" s="6"/>
    </row>
    <row r="48" spans="1:18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6"/>
      <c r="Q48" s="6"/>
      <c r="R48" s="6"/>
    </row>
    <row r="49" spans="1:18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6"/>
      <c r="Q49" s="6"/>
      <c r="R49" s="6"/>
    </row>
    <row r="50" spans="1:18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6"/>
      <c r="Q50" s="6"/>
      <c r="R50" s="6"/>
    </row>
    <row r="51" spans="1:18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6"/>
      <c r="Q51" s="6"/>
      <c r="R51" s="6"/>
    </row>
    <row r="52" spans="1:18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6"/>
      <c r="Q52" s="6"/>
      <c r="R52" s="6"/>
    </row>
    <row r="53" spans="1:18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6"/>
      <c r="Q53" s="6"/>
      <c r="R53" s="6"/>
    </row>
    <row r="54" spans="1:18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6"/>
      <c r="Q54" s="6"/>
      <c r="R54" s="6"/>
    </row>
    <row r="55" spans="1:18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6"/>
      <c r="Q55" s="6"/>
      <c r="R55" s="6"/>
    </row>
    <row r="56" spans="1:18" x14ac:dyDescent="0.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6"/>
      <c r="Q56" s="6"/>
      <c r="R56" s="6"/>
    </row>
    <row r="57" spans="1:18" x14ac:dyDescent="0.3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6"/>
      <c r="Q57" s="6"/>
      <c r="R57" s="6"/>
    </row>
    <row r="58" spans="1:18" x14ac:dyDescent="0.3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</sheetData>
  <sheetProtection password="EC8C" sheet="1" objects="1" scenarios="1"/>
  <mergeCells count="5">
    <mergeCell ref="B5:E5"/>
    <mergeCell ref="B4:E4"/>
    <mergeCell ref="G4:O4"/>
    <mergeCell ref="G5:O5"/>
    <mergeCell ref="G2:I2"/>
  </mergeCells>
  <hyperlinks>
    <hyperlink ref="L8" r:id="rId1"/>
    <hyperlink ref="O8" r:id="rId2"/>
  </hyperlinks>
  <pageMargins left="0.7" right="0.7" top="0.75" bottom="0.75" header="0.3" footer="0.3"/>
  <pageSetup paperSize="9" orientation="portrait" r:id="rId3"/>
  <ignoredErrors>
    <ignoredError sqref="N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workbookViewId="0">
      <selection activeCell="B9" sqref="B9"/>
    </sheetView>
  </sheetViews>
  <sheetFormatPr baseColWidth="10" defaultRowHeight="14.5" x14ac:dyDescent="0.35"/>
  <cols>
    <col min="1" max="1" width="31.36328125" customWidth="1"/>
    <col min="2" max="2" width="64.7265625" customWidth="1"/>
    <col min="3" max="3" width="16.7265625" customWidth="1"/>
    <col min="4" max="4" width="15.7265625" customWidth="1"/>
    <col min="5" max="5" width="15.453125" customWidth="1"/>
    <col min="6" max="6" width="13.90625" customWidth="1"/>
  </cols>
  <sheetData>
    <row r="1" spans="1:25" x14ac:dyDescent="0.35">
      <c r="A1" s="6"/>
      <c r="B1" s="6"/>
      <c r="C1" s="30"/>
      <c r="D1" s="3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5" ht="28.5" x14ac:dyDescent="0.65">
      <c r="A2" s="6"/>
      <c r="B2" s="34" t="s">
        <v>30</v>
      </c>
      <c r="C2" s="35"/>
      <c r="D2" s="3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5" ht="46.5" x14ac:dyDescent="0.35">
      <c r="A3" s="6"/>
      <c r="B3" s="36" t="s">
        <v>40</v>
      </c>
      <c r="C3" s="30"/>
      <c r="D3" s="3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5" ht="60.5" customHeight="1" x14ac:dyDescent="0.35">
      <c r="A4" s="6"/>
      <c r="B4" s="50" t="s">
        <v>41</v>
      </c>
      <c r="C4" s="52"/>
      <c r="D4" s="53"/>
      <c r="E4" s="53"/>
      <c r="F4" s="53"/>
      <c r="G4" s="41"/>
      <c r="H4" s="25"/>
      <c r="I4" s="25"/>
      <c r="J4" s="25"/>
      <c r="K4" s="25" t="s">
        <v>32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33"/>
    </row>
    <row r="5" spans="1:25" ht="28" customHeight="1" x14ac:dyDescent="0.35">
      <c r="A5" s="1" t="s">
        <v>36</v>
      </c>
      <c r="B5" s="28"/>
      <c r="C5" s="54"/>
      <c r="D5" s="54"/>
      <c r="E5" s="55"/>
      <c r="F5" s="55"/>
      <c r="G5" s="41"/>
      <c r="H5" s="25"/>
      <c r="I5" s="25"/>
      <c r="J5" s="25" t="s">
        <v>31</v>
      </c>
      <c r="K5" s="25">
        <v>0</v>
      </c>
      <c r="L5" s="25">
        <v>1</v>
      </c>
      <c r="M5" s="25">
        <v>2</v>
      </c>
      <c r="N5" s="25">
        <v>3</v>
      </c>
      <c r="O5" s="25">
        <v>4</v>
      </c>
      <c r="P5" s="25">
        <v>5</v>
      </c>
      <c r="Q5" s="25">
        <v>6</v>
      </c>
      <c r="R5" s="25">
        <v>7</v>
      </c>
      <c r="S5" s="25">
        <v>8</v>
      </c>
      <c r="T5" s="25">
        <v>9</v>
      </c>
      <c r="U5" s="25">
        <v>10</v>
      </c>
      <c r="V5" s="25">
        <v>11</v>
      </c>
      <c r="W5" s="25">
        <v>12</v>
      </c>
      <c r="X5" s="25"/>
      <c r="Y5" s="33"/>
    </row>
    <row r="6" spans="1:25" ht="26" x14ac:dyDescent="0.35">
      <c r="A6" s="46" t="s">
        <v>35</v>
      </c>
      <c r="B6" s="29"/>
      <c r="C6" s="48"/>
      <c r="D6" s="47"/>
      <c r="E6" s="47"/>
      <c r="F6" s="57"/>
      <c r="G6" s="41"/>
      <c r="H6" s="25"/>
      <c r="I6" s="25" t="str">
        <f>TEXT(B5,"0")</f>
        <v>0</v>
      </c>
      <c r="J6" s="25" t="str">
        <f>CONCATENATE(I6,I9,I7)</f>
        <v>0BAD1</v>
      </c>
      <c r="K6" s="25"/>
      <c r="L6" s="25" t="str">
        <f>MID($J$6,L5,1)</f>
        <v>0</v>
      </c>
      <c r="M6" s="25" t="str">
        <f>MID($J$6,M5,1)</f>
        <v>B</v>
      </c>
      <c r="N6" s="25" t="str">
        <f t="shared" ref="N6:O6" si="0">MID($J$6,N5,1)</f>
        <v>A</v>
      </c>
      <c r="O6" s="25" t="str">
        <f t="shared" si="0"/>
        <v>D</v>
      </c>
      <c r="P6" s="25" t="str">
        <f t="shared" ref="P6" si="1">MID($J$6,P5,1)</f>
        <v>1</v>
      </c>
      <c r="Q6" s="25" t="str">
        <f t="shared" ref="Q6" si="2">MID($J$6,Q5,1)</f>
        <v/>
      </c>
      <c r="R6" s="25" t="str">
        <f t="shared" ref="R6" si="3">MID($J$6,R5,1)</f>
        <v/>
      </c>
      <c r="S6" s="25" t="str">
        <f t="shared" ref="S6" si="4">MID($J$6,S5,1)</f>
        <v/>
      </c>
      <c r="T6" s="25" t="str">
        <f t="shared" ref="T6" si="5">MID($J$6,T5,1)</f>
        <v/>
      </c>
      <c r="U6" s="25" t="str">
        <f t="shared" ref="U6" si="6">MID($J$6,U5,1)</f>
        <v/>
      </c>
      <c r="V6" s="25" t="str">
        <f t="shared" ref="V6" si="7">MID($J$6,V5,1)</f>
        <v/>
      </c>
      <c r="W6" s="25" t="str">
        <f t="shared" ref="W6" si="8">MID($J$6,W5,1)</f>
        <v/>
      </c>
      <c r="X6" s="25"/>
      <c r="Y6" s="33"/>
    </row>
    <row r="7" spans="1:25" x14ac:dyDescent="0.35">
      <c r="A7" s="45" t="s">
        <v>37</v>
      </c>
      <c r="B7" s="49">
        <f>VALUE(D7)</f>
        <v>0</v>
      </c>
      <c r="C7" s="48"/>
      <c r="D7" s="47">
        <f>IF($B$6&gt;=1,CONCATENATE($J$46,$K$53),0)</f>
        <v>0</v>
      </c>
      <c r="E7" s="47"/>
      <c r="F7" s="57"/>
      <c r="G7" s="41"/>
      <c r="H7" s="25"/>
      <c r="I7" s="25" t="str">
        <f>TEXT(1,"0")</f>
        <v>1</v>
      </c>
      <c r="J7" s="25"/>
      <c r="K7" s="25"/>
      <c r="L7" s="25">
        <f>L6*1</f>
        <v>0</v>
      </c>
      <c r="M7" s="25" t="e">
        <f>M6*3</f>
        <v>#VALUE!</v>
      </c>
      <c r="N7" s="25" t="e">
        <f>N6*1</f>
        <v>#VALUE!</v>
      </c>
      <c r="O7" s="25" t="e">
        <f>O6*3</f>
        <v>#VALUE!</v>
      </c>
      <c r="P7" s="25">
        <f>P6*1</f>
        <v>1</v>
      </c>
      <c r="Q7" s="25" t="e">
        <f>Q6*3</f>
        <v>#VALUE!</v>
      </c>
      <c r="R7" s="25" t="e">
        <f>R6*1</f>
        <v>#VALUE!</v>
      </c>
      <c r="S7" s="25" t="e">
        <f>S6*3</f>
        <v>#VALUE!</v>
      </c>
      <c r="T7" s="25" t="e">
        <f>T6*1</f>
        <v>#VALUE!</v>
      </c>
      <c r="U7" s="25" t="e">
        <f>U6*3</f>
        <v>#VALUE!</v>
      </c>
      <c r="V7" s="25" t="e">
        <f>V6*1</f>
        <v>#VALUE!</v>
      </c>
      <c r="W7" s="25" t="e">
        <f>W6*3</f>
        <v>#VALUE!</v>
      </c>
      <c r="X7" s="25"/>
      <c r="Y7" s="33"/>
    </row>
    <row r="8" spans="1:25" x14ac:dyDescent="0.35">
      <c r="A8" s="44"/>
      <c r="B8" s="49">
        <f>VALUE(D8)</f>
        <v>0</v>
      </c>
      <c r="C8" s="47"/>
      <c r="D8" s="38">
        <f>IF($B$6&gt;=2,CONCATENATE($J$6,$K$13),0)</f>
        <v>0</v>
      </c>
      <c r="E8" s="47"/>
      <c r="F8" s="57"/>
      <c r="G8" s="41"/>
      <c r="H8" s="25"/>
      <c r="I8" s="25">
        <f>LEN(CONCATENATE(I6,I7))</f>
        <v>2</v>
      </c>
      <c r="J8" s="25"/>
      <c r="K8" s="25"/>
      <c r="L8" s="25" t="e">
        <f>SUM(L7:W7)</f>
        <v>#VALUE!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33"/>
    </row>
    <row r="9" spans="1:25" x14ac:dyDescent="0.35">
      <c r="A9" s="31"/>
      <c r="B9" s="49">
        <f>VALUE(D9)</f>
        <v>0</v>
      </c>
      <c r="C9" s="47"/>
      <c r="D9" s="39">
        <f>IF($B$6&gt;=3,CONCATENATE($J$16,$K$23),0)</f>
        <v>0</v>
      </c>
      <c r="E9" s="48"/>
      <c r="F9" s="56"/>
      <c r="G9" s="41"/>
      <c r="H9" s="25"/>
      <c r="I9" s="25" t="str">
        <f>IF(I8=8,"0000",IF(I8=9,"000",IF(I8=10,"00",IF(I8=11,"0",IF(I8=12,"","BAD")))))</f>
        <v>BAD</v>
      </c>
      <c r="J9" s="25"/>
      <c r="K9" s="25"/>
      <c r="L9" s="25" t="e">
        <f>MOD(L8,10)</f>
        <v>#VALUE!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33"/>
    </row>
    <row r="10" spans="1:25" x14ac:dyDescent="0.35">
      <c r="A10" s="32"/>
      <c r="B10" s="49">
        <f>VALUE(D10)</f>
        <v>0</v>
      </c>
      <c r="C10" s="47"/>
      <c r="D10" s="40">
        <f>IF($B$6&gt;=4,CONCATENATE($J$26,$K$33),0)</f>
        <v>0</v>
      </c>
      <c r="E10" s="48"/>
      <c r="F10" s="56"/>
      <c r="G10" s="41"/>
      <c r="H10" s="25"/>
      <c r="I10" s="25"/>
      <c r="J10" s="25"/>
      <c r="K10" s="25"/>
      <c r="L10" s="25" t="e">
        <f>IF(L9=0,TEXT(L9,"0"),"BAD")</f>
        <v>#VALUE!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33"/>
    </row>
    <row r="11" spans="1:25" x14ac:dyDescent="0.35">
      <c r="A11" s="31"/>
      <c r="B11" s="49">
        <f>VALUE(D11)</f>
        <v>0</v>
      </c>
      <c r="C11" s="47"/>
      <c r="D11" s="38">
        <f>IF($B$6&gt;=5,CONCATENATE($J$36,$K$43),0)</f>
        <v>0</v>
      </c>
      <c r="E11" s="48"/>
      <c r="F11" s="56"/>
      <c r="G11" s="41"/>
      <c r="H11" s="25"/>
      <c r="I11" s="25"/>
      <c r="J11" s="25"/>
      <c r="K11" s="25" t="e">
        <f>IF($L$10="BAD",$L$8+K5)</f>
        <v>#VALUE!</v>
      </c>
      <c r="L11" s="25" t="e">
        <f>IF($L$10="BAD",$L$8+L5)</f>
        <v>#VALUE!</v>
      </c>
      <c r="M11" s="25" t="e">
        <f t="shared" ref="M11:T11" si="9">IF($L$10="BAD",$L$8+M5)</f>
        <v>#VALUE!</v>
      </c>
      <c r="N11" s="25" t="e">
        <f t="shared" si="9"/>
        <v>#VALUE!</v>
      </c>
      <c r="O11" s="25" t="e">
        <f t="shared" si="9"/>
        <v>#VALUE!</v>
      </c>
      <c r="P11" s="25" t="e">
        <f t="shared" si="9"/>
        <v>#VALUE!</v>
      </c>
      <c r="Q11" s="25" t="e">
        <f t="shared" si="9"/>
        <v>#VALUE!</v>
      </c>
      <c r="R11" s="25" t="e">
        <f t="shared" si="9"/>
        <v>#VALUE!</v>
      </c>
      <c r="S11" s="25" t="e">
        <f t="shared" si="9"/>
        <v>#VALUE!</v>
      </c>
      <c r="T11" s="25" t="e">
        <f t="shared" si="9"/>
        <v>#VALUE!</v>
      </c>
      <c r="U11" s="25"/>
      <c r="V11" s="25"/>
      <c r="W11" s="25"/>
      <c r="X11" s="25"/>
      <c r="Y11" s="33"/>
    </row>
    <row r="12" spans="1:25" x14ac:dyDescent="0.35">
      <c r="A12" s="24"/>
      <c r="B12" s="24"/>
      <c r="C12" s="47"/>
      <c r="D12" s="47"/>
      <c r="E12" s="48"/>
      <c r="F12" s="56"/>
      <c r="G12" s="41"/>
      <c r="H12" s="25"/>
      <c r="I12" s="25"/>
      <c r="J12" s="25"/>
      <c r="K12" s="25" t="e">
        <f>MOD(K11,10)</f>
        <v>#VALUE!</v>
      </c>
      <c r="L12" s="25" t="e">
        <f>MOD(L11,10)</f>
        <v>#VALUE!</v>
      </c>
      <c r="M12" s="25" t="e">
        <f>MOD(M11,10)</f>
        <v>#VALUE!</v>
      </c>
      <c r="N12" s="25" t="e">
        <f t="shared" ref="N12:O12" si="10">MOD(N11,10)</f>
        <v>#VALUE!</v>
      </c>
      <c r="O12" s="25" t="e">
        <f t="shared" si="10"/>
        <v>#VALUE!</v>
      </c>
      <c r="P12" s="25" t="e">
        <f t="shared" ref="P12" si="11">MOD(P11,10)</f>
        <v>#VALUE!</v>
      </c>
      <c r="Q12" s="25" t="e">
        <f t="shared" ref="Q12" si="12">MOD(Q11,10)</f>
        <v>#VALUE!</v>
      </c>
      <c r="R12" s="25" t="e">
        <f t="shared" ref="R12" si="13">MOD(R11,10)</f>
        <v>#VALUE!</v>
      </c>
      <c r="S12" s="25" t="e">
        <f t="shared" ref="S12" si="14">MOD(S11,10)</f>
        <v>#VALUE!</v>
      </c>
      <c r="T12" s="25" t="e">
        <f t="shared" ref="T12" si="15">MOD(T11,10)</f>
        <v>#VALUE!</v>
      </c>
      <c r="U12" s="25"/>
      <c r="V12" s="25"/>
      <c r="W12" s="25"/>
      <c r="X12" s="25"/>
      <c r="Y12" s="33"/>
    </row>
    <row r="13" spans="1:25" x14ac:dyDescent="0.35">
      <c r="A13" s="18"/>
      <c r="B13" s="18"/>
      <c r="C13" s="48"/>
      <c r="D13" s="48"/>
      <c r="E13" s="48"/>
      <c r="F13" s="56"/>
      <c r="G13" s="41"/>
      <c r="H13" s="25"/>
      <c r="I13" s="25"/>
      <c r="J13" s="25"/>
      <c r="K13" s="25" t="e">
        <f>IF(K12=0,K5,IF(L12=0,L5,IF(M12=0,M5,IF(N12=0,N5,IF(O12=0,O5,IF(P12=0,P5,IF(Q12=0,Q5,IF(R12=0,R5,IF(S12=0,S5,IF(T12=0,T5,"Error"))))))))))</f>
        <v>#VALUE!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3"/>
    </row>
    <row r="14" spans="1:25" x14ac:dyDescent="0.35">
      <c r="A14" s="18"/>
      <c r="B14" s="18"/>
      <c r="C14" s="56"/>
      <c r="D14" s="56"/>
      <c r="E14" s="56"/>
      <c r="F14" s="56"/>
      <c r="G14" s="4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3"/>
    </row>
    <row r="15" spans="1:25" x14ac:dyDescent="0.35">
      <c r="A15" s="18"/>
      <c r="B15" s="18"/>
      <c r="C15" s="56"/>
      <c r="D15" s="56"/>
      <c r="E15" s="56"/>
      <c r="F15" s="56"/>
      <c r="G15" s="41"/>
      <c r="H15" s="25"/>
      <c r="I15" s="25"/>
      <c r="J15" s="25"/>
      <c r="K15" s="25" t="s">
        <v>33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3"/>
    </row>
    <row r="16" spans="1:25" x14ac:dyDescent="0.35">
      <c r="A16" s="18"/>
      <c r="B16" s="18"/>
      <c r="C16" s="56"/>
      <c r="D16" s="56"/>
      <c r="E16" s="56"/>
      <c r="F16" s="56"/>
      <c r="G16" s="41"/>
      <c r="H16" s="25"/>
      <c r="I16" s="25" t="str">
        <f>TEXT(2,"0")</f>
        <v>2</v>
      </c>
      <c r="J16" s="25" t="str">
        <f>CONCATENATE(I6,I18,I16)</f>
        <v>0BAD2</v>
      </c>
      <c r="K16" s="25"/>
      <c r="L16" s="25" t="str">
        <f>MID($J$16,L5,1)</f>
        <v>0</v>
      </c>
      <c r="M16" s="25" t="str">
        <f t="shared" ref="M16:W16" si="16">MID($J$16,M5,1)</f>
        <v>B</v>
      </c>
      <c r="N16" s="25" t="str">
        <f t="shared" si="16"/>
        <v>A</v>
      </c>
      <c r="O16" s="25" t="str">
        <f t="shared" si="16"/>
        <v>D</v>
      </c>
      <c r="P16" s="25" t="str">
        <f t="shared" si="16"/>
        <v>2</v>
      </c>
      <c r="Q16" s="25" t="str">
        <f t="shared" si="16"/>
        <v/>
      </c>
      <c r="R16" s="25" t="str">
        <f t="shared" si="16"/>
        <v/>
      </c>
      <c r="S16" s="25" t="str">
        <f t="shared" si="16"/>
        <v/>
      </c>
      <c r="T16" s="25" t="str">
        <f t="shared" si="16"/>
        <v/>
      </c>
      <c r="U16" s="25" t="str">
        <f t="shared" si="16"/>
        <v/>
      </c>
      <c r="V16" s="25" t="str">
        <f t="shared" si="16"/>
        <v/>
      </c>
      <c r="W16" s="25" t="str">
        <f t="shared" si="16"/>
        <v/>
      </c>
      <c r="X16" s="25"/>
      <c r="Y16" s="33"/>
    </row>
    <row r="17" spans="1:25" x14ac:dyDescent="0.35">
      <c r="A17" s="18"/>
      <c r="B17" s="18"/>
      <c r="C17" s="56"/>
      <c r="D17" s="56"/>
      <c r="E17" s="56"/>
      <c r="F17" s="56"/>
      <c r="G17" s="41"/>
      <c r="H17" s="25"/>
      <c r="I17" s="25">
        <f>LEN(CONCATENATE(I16,I6))</f>
        <v>2</v>
      </c>
      <c r="J17" s="25"/>
      <c r="K17" s="25"/>
      <c r="L17" s="25">
        <f>L16*1</f>
        <v>0</v>
      </c>
      <c r="M17" s="25" t="e">
        <f>M16*3</f>
        <v>#VALUE!</v>
      </c>
      <c r="N17" s="25" t="e">
        <f>N16*1</f>
        <v>#VALUE!</v>
      </c>
      <c r="O17" s="25" t="e">
        <f>O16*3</f>
        <v>#VALUE!</v>
      </c>
      <c r="P17" s="25">
        <f>P16*1</f>
        <v>2</v>
      </c>
      <c r="Q17" s="25" t="e">
        <f>Q16*3</f>
        <v>#VALUE!</v>
      </c>
      <c r="R17" s="25" t="e">
        <f>R16*1</f>
        <v>#VALUE!</v>
      </c>
      <c r="S17" s="25" t="e">
        <f>S16*3</f>
        <v>#VALUE!</v>
      </c>
      <c r="T17" s="25" t="e">
        <f>T16*1</f>
        <v>#VALUE!</v>
      </c>
      <c r="U17" s="25" t="e">
        <f>U16*3</f>
        <v>#VALUE!</v>
      </c>
      <c r="V17" s="25" t="e">
        <f>V16*1</f>
        <v>#VALUE!</v>
      </c>
      <c r="W17" s="25" t="e">
        <f>W16*3</f>
        <v>#VALUE!</v>
      </c>
      <c r="X17" s="25"/>
      <c r="Y17" s="33"/>
    </row>
    <row r="18" spans="1:25" x14ac:dyDescent="0.35">
      <c r="A18" s="18"/>
      <c r="B18" s="18"/>
      <c r="C18" s="26"/>
      <c r="D18" s="26"/>
      <c r="E18" s="26"/>
      <c r="F18" s="42"/>
      <c r="G18" s="41"/>
      <c r="H18" s="25"/>
      <c r="I18" s="25" t="str">
        <f>IF(I17=8,"0000",IF(I17=9,"000",IF(I17=10,"00",IF(I17=11,"0",IF(I17=12,"","BAD")))))</f>
        <v>BAD</v>
      </c>
      <c r="J18" s="25"/>
      <c r="K18" s="25"/>
      <c r="L18" s="25" t="e">
        <f>SUM(L17:W17)</f>
        <v>#VALUE!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33"/>
    </row>
    <row r="19" spans="1:25" x14ac:dyDescent="0.35">
      <c r="A19" s="18"/>
      <c r="B19" s="18"/>
      <c r="C19" s="26"/>
      <c r="D19" s="26"/>
      <c r="E19" s="26"/>
      <c r="F19" s="42"/>
      <c r="G19" s="41"/>
      <c r="H19" s="25"/>
      <c r="I19" s="25"/>
      <c r="J19" s="25"/>
      <c r="K19" s="25"/>
      <c r="L19" s="25" t="e">
        <f>MOD(L18,10)</f>
        <v>#VALUE!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3"/>
    </row>
    <row r="20" spans="1:25" x14ac:dyDescent="0.35">
      <c r="A20" s="18"/>
      <c r="B20" s="18"/>
      <c r="C20" s="26"/>
      <c r="D20" s="26"/>
      <c r="E20" s="26"/>
      <c r="F20" s="42"/>
      <c r="G20" s="41"/>
      <c r="H20" s="25"/>
      <c r="I20" s="25"/>
      <c r="J20" s="25"/>
      <c r="K20" s="25"/>
      <c r="L20" s="25" t="e">
        <f>IF(L19=0,TEXT(L19,"0"),"BAD")</f>
        <v>#VALUE!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3"/>
    </row>
    <row r="21" spans="1:25" x14ac:dyDescent="0.35">
      <c r="A21" s="18"/>
      <c r="B21" s="18"/>
      <c r="C21" s="26"/>
      <c r="D21" s="26"/>
      <c r="E21" s="26"/>
      <c r="F21" s="42"/>
      <c r="G21" s="41"/>
      <c r="H21" s="25"/>
      <c r="I21" s="25"/>
      <c r="J21" s="25"/>
      <c r="K21" s="25" t="e">
        <f>IF($L$20="BAD",$L$18+K5)</f>
        <v>#VALUE!</v>
      </c>
      <c r="L21" s="25" t="e">
        <f t="shared" ref="L21:T21" si="17">IF($L$20="BAD",$L$18+L5)</f>
        <v>#VALUE!</v>
      </c>
      <c r="M21" s="25" t="e">
        <f t="shared" si="17"/>
        <v>#VALUE!</v>
      </c>
      <c r="N21" s="25" t="e">
        <f t="shared" si="17"/>
        <v>#VALUE!</v>
      </c>
      <c r="O21" s="25" t="e">
        <f t="shared" si="17"/>
        <v>#VALUE!</v>
      </c>
      <c r="P21" s="25" t="e">
        <f t="shared" si="17"/>
        <v>#VALUE!</v>
      </c>
      <c r="Q21" s="25" t="e">
        <f t="shared" si="17"/>
        <v>#VALUE!</v>
      </c>
      <c r="R21" s="25" t="e">
        <f t="shared" si="17"/>
        <v>#VALUE!</v>
      </c>
      <c r="S21" s="25" t="e">
        <f t="shared" si="17"/>
        <v>#VALUE!</v>
      </c>
      <c r="T21" s="25" t="e">
        <f t="shared" si="17"/>
        <v>#VALUE!</v>
      </c>
      <c r="U21" s="25"/>
      <c r="V21" s="25"/>
      <c r="W21" s="25"/>
      <c r="X21" s="25"/>
      <c r="Y21" s="33"/>
    </row>
    <row r="22" spans="1:25" x14ac:dyDescent="0.35">
      <c r="A22" s="18"/>
      <c r="B22" s="18"/>
      <c r="C22" s="26"/>
      <c r="D22" s="26"/>
      <c r="E22" s="26"/>
      <c r="F22" s="42"/>
      <c r="G22" s="41"/>
      <c r="H22" s="25"/>
      <c r="I22" s="25"/>
      <c r="J22" s="25"/>
      <c r="K22" s="25" t="e">
        <f>MOD(K21,10)</f>
        <v>#VALUE!</v>
      </c>
      <c r="L22" s="25" t="e">
        <f t="shared" ref="L22:T22" si="18">MOD(L21,10)</f>
        <v>#VALUE!</v>
      </c>
      <c r="M22" s="25" t="e">
        <f t="shared" si="18"/>
        <v>#VALUE!</v>
      </c>
      <c r="N22" s="25" t="e">
        <f t="shared" si="18"/>
        <v>#VALUE!</v>
      </c>
      <c r="O22" s="25" t="e">
        <f t="shared" si="18"/>
        <v>#VALUE!</v>
      </c>
      <c r="P22" s="25" t="e">
        <f t="shared" si="18"/>
        <v>#VALUE!</v>
      </c>
      <c r="Q22" s="25" t="e">
        <f t="shared" si="18"/>
        <v>#VALUE!</v>
      </c>
      <c r="R22" s="25" t="e">
        <f t="shared" si="18"/>
        <v>#VALUE!</v>
      </c>
      <c r="S22" s="25" t="e">
        <f t="shared" si="18"/>
        <v>#VALUE!</v>
      </c>
      <c r="T22" s="25" t="e">
        <f t="shared" si="18"/>
        <v>#VALUE!</v>
      </c>
      <c r="U22" s="25"/>
      <c r="V22" s="25"/>
      <c r="W22" s="25"/>
      <c r="X22" s="25"/>
      <c r="Y22" s="33"/>
    </row>
    <row r="23" spans="1:25" x14ac:dyDescent="0.35">
      <c r="A23" s="18"/>
      <c r="B23" s="18"/>
      <c r="C23" s="26"/>
      <c r="D23" s="26"/>
      <c r="E23" s="26"/>
      <c r="F23" s="42"/>
      <c r="G23" s="41"/>
      <c r="H23" s="25"/>
      <c r="I23" s="25"/>
      <c r="J23" s="25"/>
      <c r="K23" s="25" t="e">
        <f>IF(K22=0,K5,IF(L22=0,L5,IF(M22=0,M5,IF(N22=0,N5,IF(O22=0,O5,IF(P22=0,P5,IF(Q22=0,Q5,IF(R22=0,R5,IF(S22=0,S5,IF(T22=0,T5,"Error"))))))))))</f>
        <v>#VALUE!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3"/>
    </row>
    <row r="24" spans="1:25" x14ac:dyDescent="0.35">
      <c r="A24" s="18"/>
      <c r="B24" s="18"/>
      <c r="C24" s="26"/>
      <c r="D24" s="26"/>
      <c r="E24" s="26"/>
      <c r="F24" s="42"/>
      <c r="G24" s="4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33"/>
    </row>
    <row r="25" spans="1:25" x14ac:dyDescent="0.35">
      <c r="A25" s="18"/>
      <c r="B25" s="18"/>
      <c r="C25" s="26"/>
      <c r="D25" s="26"/>
      <c r="E25" s="26"/>
      <c r="F25" s="42"/>
      <c r="G25" s="41"/>
      <c r="H25" s="25"/>
      <c r="I25" s="25"/>
      <c r="J25" s="25"/>
      <c r="K25" s="25" t="s">
        <v>34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33"/>
    </row>
    <row r="26" spans="1:25" x14ac:dyDescent="0.35">
      <c r="A26" s="18"/>
      <c r="B26" s="18"/>
      <c r="C26" s="26"/>
      <c r="D26" s="26"/>
      <c r="E26" s="26"/>
      <c r="F26" s="42"/>
      <c r="G26" s="41"/>
      <c r="H26" s="25"/>
      <c r="I26" s="25" t="str">
        <f>TEXT(3,"0")</f>
        <v>3</v>
      </c>
      <c r="J26" s="25" t="str">
        <f>CONCATENATE(I6,I28,I26)</f>
        <v>0BAD3</v>
      </c>
      <c r="K26" s="25"/>
      <c r="L26" s="25" t="str">
        <f>MID($J$26,L5,1)</f>
        <v>0</v>
      </c>
      <c r="M26" s="25" t="str">
        <f t="shared" ref="M26:W26" si="19">MID($J$26,M5,1)</f>
        <v>B</v>
      </c>
      <c r="N26" s="25" t="str">
        <f t="shared" si="19"/>
        <v>A</v>
      </c>
      <c r="O26" s="25" t="str">
        <f t="shared" si="19"/>
        <v>D</v>
      </c>
      <c r="P26" s="25" t="str">
        <f t="shared" si="19"/>
        <v>3</v>
      </c>
      <c r="Q26" s="25" t="str">
        <f t="shared" si="19"/>
        <v/>
      </c>
      <c r="R26" s="25" t="str">
        <f t="shared" si="19"/>
        <v/>
      </c>
      <c r="S26" s="25" t="str">
        <f t="shared" si="19"/>
        <v/>
      </c>
      <c r="T26" s="25" t="str">
        <f t="shared" si="19"/>
        <v/>
      </c>
      <c r="U26" s="25" t="str">
        <f t="shared" si="19"/>
        <v/>
      </c>
      <c r="V26" s="25" t="str">
        <f t="shared" si="19"/>
        <v/>
      </c>
      <c r="W26" s="25" t="str">
        <f t="shared" si="19"/>
        <v/>
      </c>
      <c r="X26" s="25"/>
      <c r="Y26" s="33"/>
    </row>
    <row r="27" spans="1:25" x14ac:dyDescent="0.35">
      <c r="A27" s="18"/>
      <c r="B27" s="18"/>
      <c r="C27" s="26"/>
      <c r="D27" s="26"/>
      <c r="E27" s="26"/>
      <c r="F27" s="42"/>
      <c r="G27" s="41"/>
      <c r="H27" s="25"/>
      <c r="I27" s="25">
        <f>LEN(CONCATENATE(I26,I6))</f>
        <v>2</v>
      </c>
      <c r="J27" s="25"/>
      <c r="K27" s="25"/>
      <c r="L27" s="25">
        <f>L26*1</f>
        <v>0</v>
      </c>
      <c r="M27" s="25" t="e">
        <f>M26*3</f>
        <v>#VALUE!</v>
      </c>
      <c r="N27" s="25" t="e">
        <f>N26*1</f>
        <v>#VALUE!</v>
      </c>
      <c r="O27" s="25" t="e">
        <f>O26*3</f>
        <v>#VALUE!</v>
      </c>
      <c r="P27" s="25">
        <f>P26*1</f>
        <v>3</v>
      </c>
      <c r="Q27" s="25" t="e">
        <f>Q26*3</f>
        <v>#VALUE!</v>
      </c>
      <c r="R27" s="25" t="e">
        <f>R26*1</f>
        <v>#VALUE!</v>
      </c>
      <c r="S27" s="25" t="e">
        <f>S26*3</f>
        <v>#VALUE!</v>
      </c>
      <c r="T27" s="25" t="e">
        <f>T26*1</f>
        <v>#VALUE!</v>
      </c>
      <c r="U27" s="25" t="e">
        <f>U26*3</f>
        <v>#VALUE!</v>
      </c>
      <c r="V27" s="25" t="e">
        <f>V26*1</f>
        <v>#VALUE!</v>
      </c>
      <c r="W27" s="25" t="e">
        <f>W26*3</f>
        <v>#VALUE!</v>
      </c>
      <c r="X27" s="25"/>
      <c r="Y27" s="33"/>
    </row>
    <row r="28" spans="1:25" x14ac:dyDescent="0.35">
      <c r="A28" s="18"/>
      <c r="B28" s="18"/>
      <c r="C28" s="26"/>
      <c r="D28" s="26"/>
      <c r="E28" s="26"/>
      <c r="F28" s="42"/>
      <c r="G28" s="41"/>
      <c r="H28" s="25"/>
      <c r="I28" s="25" t="str">
        <f>IF(I27=8,"0000",IF(I27=9,"000",IF(I27=10,"00",IF(I27=11,"0",IF(I27=12,"","BAD")))))</f>
        <v>BAD</v>
      </c>
      <c r="J28" s="25"/>
      <c r="K28" s="25"/>
      <c r="L28" s="25" t="e">
        <f>SUM(L27:W27)</f>
        <v>#VALUE!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33"/>
    </row>
    <row r="29" spans="1:25" x14ac:dyDescent="0.35">
      <c r="A29" s="18"/>
      <c r="B29" s="18"/>
      <c r="C29" s="26"/>
      <c r="D29" s="26"/>
      <c r="E29" s="26"/>
      <c r="F29" s="42"/>
      <c r="G29" s="41"/>
      <c r="H29" s="25"/>
      <c r="I29" s="25"/>
      <c r="J29" s="25"/>
      <c r="K29" s="25"/>
      <c r="L29" s="25" t="e">
        <f>MOD(L28,10)</f>
        <v>#VALUE!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3"/>
    </row>
    <row r="30" spans="1:25" x14ac:dyDescent="0.35">
      <c r="A30" s="18"/>
      <c r="B30" s="18"/>
      <c r="C30" s="26"/>
      <c r="D30" s="26"/>
      <c r="E30" s="26"/>
      <c r="F30" s="42"/>
      <c r="G30" s="41"/>
      <c r="H30" s="25"/>
      <c r="I30" s="25"/>
      <c r="J30" s="25"/>
      <c r="K30" s="25"/>
      <c r="L30" s="25" t="e">
        <f>IF(L29=0,TEXT(L29,"0"),"BAD")</f>
        <v>#VALUE!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33"/>
    </row>
    <row r="31" spans="1:25" x14ac:dyDescent="0.35">
      <c r="A31" s="18"/>
      <c r="B31" s="18"/>
      <c r="C31" s="26"/>
      <c r="D31" s="26"/>
      <c r="E31" s="26"/>
      <c r="F31" s="42"/>
      <c r="G31" s="41"/>
      <c r="H31" s="25"/>
      <c r="I31" s="25"/>
      <c r="J31" s="25"/>
      <c r="K31" s="25" t="e">
        <f>IF($L$30="BAD",$L$28+K5)</f>
        <v>#VALUE!</v>
      </c>
      <c r="L31" s="25" t="e">
        <f t="shared" ref="L31:S31" si="20">IF($L$30="BAD",$L$28+L5)</f>
        <v>#VALUE!</v>
      </c>
      <c r="M31" s="25" t="e">
        <f t="shared" si="20"/>
        <v>#VALUE!</v>
      </c>
      <c r="N31" s="25" t="e">
        <f t="shared" si="20"/>
        <v>#VALUE!</v>
      </c>
      <c r="O31" s="25" t="e">
        <f t="shared" si="20"/>
        <v>#VALUE!</v>
      </c>
      <c r="P31" s="25" t="e">
        <f t="shared" si="20"/>
        <v>#VALUE!</v>
      </c>
      <c r="Q31" s="25" t="e">
        <f t="shared" si="20"/>
        <v>#VALUE!</v>
      </c>
      <c r="R31" s="25" t="e">
        <f t="shared" si="20"/>
        <v>#VALUE!</v>
      </c>
      <c r="S31" s="25" t="e">
        <f t="shared" si="20"/>
        <v>#VALUE!</v>
      </c>
      <c r="T31" s="25" t="e">
        <f>IF($L$30="BAD",$L$28+T5)</f>
        <v>#VALUE!</v>
      </c>
      <c r="U31" s="25"/>
      <c r="V31" s="25"/>
      <c r="W31" s="25"/>
      <c r="X31" s="25"/>
      <c r="Y31" s="33"/>
    </row>
    <row r="32" spans="1:25" x14ac:dyDescent="0.35">
      <c r="A32" s="18"/>
      <c r="B32" s="18"/>
      <c r="C32" s="26"/>
      <c r="D32" s="26"/>
      <c r="E32" s="26"/>
      <c r="F32" s="42"/>
      <c r="G32" s="41"/>
      <c r="H32" s="25"/>
      <c r="I32" s="25"/>
      <c r="J32" s="25"/>
      <c r="K32" s="25" t="e">
        <f>MOD(K31,10)</f>
        <v>#VALUE!</v>
      </c>
      <c r="L32" s="25" t="e">
        <f t="shared" ref="L32:T32" si="21">MOD(L31,10)</f>
        <v>#VALUE!</v>
      </c>
      <c r="M32" s="25" t="e">
        <f t="shared" si="21"/>
        <v>#VALUE!</v>
      </c>
      <c r="N32" s="25" t="e">
        <f t="shared" si="21"/>
        <v>#VALUE!</v>
      </c>
      <c r="O32" s="25" t="e">
        <f t="shared" si="21"/>
        <v>#VALUE!</v>
      </c>
      <c r="P32" s="25" t="e">
        <f t="shared" si="21"/>
        <v>#VALUE!</v>
      </c>
      <c r="Q32" s="25" t="e">
        <f t="shared" si="21"/>
        <v>#VALUE!</v>
      </c>
      <c r="R32" s="25" t="e">
        <f t="shared" si="21"/>
        <v>#VALUE!</v>
      </c>
      <c r="S32" s="25" t="e">
        <f t="shared" si="21"/>
        <v>#VALUE!</v>
      </c>
      <c r="T32" s="25" t="e">
        <f t="shared" si="21"/>
        <v>#VALUE!</v>
      </c>
      <c r="U32" s="25"/>
      <c r="V32" s="25"/>
      <c r="W32" s="25"/>
      <c r="X32" s="25"/>
      <c r="Y32" s="33"/>
    </row>
    <row r="33" spans="1:25" x14ac:dyDescent="0.35">
      <c r="A33" s="18"/>
      <c r="B33" s="18"/>
      <c r="C33" s="26"/>
      <c r="D33" s="26"/>
      <c r="E33" s="26"/>
      <c r="F33" s="42"/>
      <c r="G33" s="41"/>
      <c r="H33" s="25"/>
      <c r="I33" s="25"/>
      <c r="J33" s="25"/>
      <c r="K33" s="25" t="e">
        <f>IF(K32=0,K5,IF(L32=0,L5,IF(M32=0,M5,IF(N32=0,N5,IF(O32=0,O5,IF(P32=0,P5,IF(Q32=0,Q5,IF(R32=0,R5,IF(S32=0,S5,IF(T32=0,T5,"Error"))))))))))</f>
        <v>#VALUE!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3"/>
    </row>
    <row r="34" spans="1:25" x14ac:dyDescent="0.35">
      <c r="A34" s="18"/>
      <c r="B34" s="18"/>
      <c r="C34" s="26"/>
      <c r="D34" s="26"/>
      <c r="E34" s="26"/>
      <c r="F34" s="42"/>
      <c r="G34" s="41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3"/>
    </row>
    <row r="35" spans="1:25" x14ac:dyDescent="0.35">
      <c r="A35" s="18"/>
      <c r="B35" s="18"/>
      <c r="C35" s="26"/>
      <c r="D35" s="26"/>
      <c r="E35" s="26"/>
      <c r="F35" s="42"/>
      <c r="G35" s="41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3"/>
    </row>
    <row r="36" spans="1:25" x14ac:dyDescent="0.35">
      <c r="A36" s="18"/>
      <c r="B36" s="18"/>
      <c r="C36" s="26"/>
      <c r="D36" s="26"/>
      <c r="E36" s="26"/>
      <c r="F36" s="42"/>
      <c r="G36" s="41"/>
      <c r="H36" s="25"/>
      <c r="I36" s="25" t="str">
        <f>TEXT(4,"0")</f>
        <v>4</v>
      </c>
      <c r="J36" s="25" t="str">
        <f>CONCATENATE(I6,I38,I36)</f>
        <v>0BAD4</v>
      </c>
      <c r="K36" s="25"/>
      <c r="L36" s="25" t="str">
        <f>MID($J$36,L5,1)</f>
        <v>0</v>
      </c>
      <c r="M36" s="25" t="str">
        <f t="shared" ref="M36:W36" si="22">MID($J$36,M5,1)</f>
        <v>B</v>
      </c>
      <c r="N36" s="25" t="str">
        <f t="shared" si="22"/>
        <v>A</v>
      </c>
      <c r="O36" s="25" t="str">
        <f t="shared" si="22"/>
        <v>D</v>
      </c>
      <c r="P36" s="25" t="str">
        <f t="shared" si="22"/>
        <v>4</v>
      </c>
      <c r="Q36" s="25" t="str">
        <f t="shared" si="22"/>
        <v/>
      </c>
      <c r="R36" s="25" t="str">
        <f t="shared" si="22"/>
        <v/>
      </c>
      <c r="S36" s="25" t="str">
        <f t="shared" si="22"/>
        <v/>
      </c>
      <c r="T36" s="25" t="str">
        <f t="shared" si="22"/>
        <v/>
      </c>
      <c r="U36" s="25" t="str">
        <f t="shared" si="22"/>
        <v/>
      </c>
      <c r="V36" s="25" t="str">
        <f t="shared" si="22"/>
        <v/>
      </c>
      <c r="W36" s="25" t="str">
        <f t="shared" si="22"/>
        <v/>
      </c>
      <c r="X36" s="25"/>
      <c r="Y36" s="33"/>
    </row>
    <row r="37" spans="1:25" x14ac:dyDescent="0.35">
      <c r="A37" s="18"/>
      <c r="B37" s="18"/>
      <c r="C37" s="26"/>
      <c r="D37" s="26"/>
      <c r="E37" s="26"/>
      <c r="F37" s="42"/>
      <c r="G37" s="41"/>
      <c r="H37" s="25"/>
      <c r="I37" s="25">
        <f>LEN(CONCATENATE(I6,I36))</f>
        <v>2</v>
      </c>
      <c r="J37" s="25"/>
      <c r="K37" s="25"/>
      <c r="L37" s="25">
        <f>L36*1</f>
        <v>0</v>
      </c>
      <c r="M37" s="25" t="e">
        <f>M36*3</f>
        <v>#VALUE!</v>
      </c>
      <c r="N37" s="25" t="e">
        <f>N36*1</f>
        <v>#VALUE!</v>
      </c>
      <c r="O37" s="25" t="e">
        <f>O36*3</f>
        <v>#VALUE!</v>
      </c>
      <c r="P37" s="25">
        <f>P36*1</f>
        <v>4</v>
      </c>
      <c r="Q37" s="25" t="e">
        <f>Q36*3</f>
        <v>#VALUE!</v>
      </c>
      <c r="R37" s="25" t="e">
        <f>R36*1</f>
        <v>#VALUE!</v>
      </c>
      <c r="S37" s="25" t="e">
        <f>S36*3</f>
        <v>#VALUE!</v>
      </c>
      <c r="T37" s="25" t="e">
        <f>T36*1</f>
        <v>#VALUE!</v>
      </c>
      <c r="U37" s="25" t="e">
        <f>U36*3</f>
        <v>#VALUE!</v>
      </c>
      <c r="V37" s="25" t="e">
        <f>V36*1</f>
        <v>#VALUE!</v>
      </c>
      <c r="W37" s="25" t="e">
        <f>W36*3</f>
        <v>#VALUE!</v>
      </c>
      <c r="X37" s="25"/>
      <c r="Y37" s="33"/>
    </row>
    <row r="38" spans="1:25" x14ac:dyDescent="0.35">
      <c r="C38" s="23"/>
      <c r="D38" s="23"/>
      <c r="E38" s="23"/>
      <c r="F38" s="43"/>
      <c r="G38" s="41"/>
      <c r="H38" s="25"/>
      <c r="I38" s="25" t="str">
        <f>IF(I37=8,"0000",IF(I37=9,"000",IF(I37=10,"00",IF(I37=11,"0",IF(I37=12,"","BAD")))))</f>
        <v>BAD</v>
      </c>
      <c r="J38" s="25"/>
      <c r="K38" s="25"/>
      <c r="L38" s="25" t="e">
        <f>SUM(L37:W37)</f>
        <v>#VALUE!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3"/>
    </row>
    <row r="39" spans="1:25" x14ac:dyDescent="0.35">
      <c r="C39" s="23"/>
      <c r="D39" s="23"/>
      <c r="E39" s="23"/>
      <c r="F39" s="43"/>
      <c r="G39" s="41"/>
      <c r="H39" s="25"/>
      <c r="I39" s="25"/>
      <c r="J39" s="25"/>
      <c r="K39" s="25"/>
      <c r="L39" s="25" t="e">
        <f>MOD(L38,10)</f>
        <v>#VALUE!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3"/>
    </row>
    <row r="40" spans="1:25" x14ac:dyDescent="0.35">
      <c r="C40" s="23"/>
      <c r="D40" s="23"/>
      <c r="E40" s="23"/>
      <c r="F40" s="43"/>
      <c r="G40" s="41"/>
      <c r="H40" s="25"/>
      <c r="I40" s="25"/>
      <c r="J40" s="25"/>
      <c r="K40" s="25"/>
      <c r="L40" s="25" t="e">
        <f>IF(L39=0,TEXT(L39,"0"),"BAD")</f>
        <v>#VALUE!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3"/>
    </row>
    <row r="41" spans="1:25" x14ac:dyDescent="0.35">
      <c r="C41" s="23"/>
      <c r="D41" s="23"/>
      <c r="E41" s="23"/>
      <c r="F41" s="43"/>
      <c r="G41" s="41"/>
      <c r="H41" s="25"/>
      <c r="I41" s="25"/>
      <c r="J41" s="25"/>
      <c r="K41" s="25" t="e">
        <f>IF($L$40="BAD",$L$38+K5)</f>
        <v>#VALUE!</v>
      </c>
      <c r="L41" s="25" t="e">
        <f t="shared" ref="L41:T41" si="23">IF($L$40="BAD",$L$38+L5)</f>
        <v>#VALUE!</v>
      </c>
      <c r="M41" s="25" t="e">
        <f t="shared" si="23"/>
        <v>#VALUE!</v>
      </c>
      <c r="N41" s="25" t="e">
        <f t="shared" si="23"/>
        <v>#VALUE!</v>
      </c>
      <c r="O41" s="25" t="e">
        <f t="shared" si="23"/>
        <v>#VALUE!</v>
      </c>
      <c r="P41" s="25" t="e">
        <f t="shared" si="23"/>
        <v>#VALUE!</v>
      </c>
      <c r="Q41" s="25" t="e">
        <f t="shared" si="23"/>
        <v>#VALUE!</v>
      </c>
      <c r="R41" s="25" t="e">
        <f t="shared" si="23"/>
        <v>#VALUE!</v>
      </c>
      <c r="S41" s="25" t="e">
        <f t="shared" si="23"/>
        <v>#VALUE!</v>
      </c>
      <c r="T41" s="25" t="e">
        <f t="shared" si="23"/>
        <v>#VALUE!</v>
      </c>
      <c r="U41" s="25"/>
      <c r="V41" s="25"/>
      <c r="W41" s="25"/>
      <c r="X41" s="25"/>
      <c r="Y41" s="33"/>
    </row>
    <row r="42" spans="1:25" x14ac:dyDescent="0.35">
      <c r="C42" s="23"/>
      <c r="D42" s="23"/>
      <c r="E42" s="23"/>
      <c r="F42" s="43"/>
      <c r="G42" s="41"/>
      <c r="H42" s="25"/>
      <c r="I42" s="25"/>
      <c r="J42" s="25"/>
      <c r="K42" s="25" t="e">
        <f>MOD(K41,10)</f>
        <v>#VALUE!</v>
      </c>
      <c r="L42" s="25" t="e">
        <f t="shared" ref="L42:T42" si="24">MOD(L41,10)</f>
        <v>#VALUE!</v>
      </c>
      <c r="M42" s="25" t="e">
        <f t="shared" si="24"/>
        <v>#VALUE!</v>
      </c>
      <c r="N42" s="25" t="e">
        <f t="shared" si="24"/>
        <v>#VALUE!</v>
      </c>
      <c r="O42" s="25" t="e">
        <f t="shared" si="24"/>
        <v>#VALUE!</v>
      </c>
      <c r="P42" s="25" t="e">
        <f t="shared" si="24"/>
        <v>#VALUE!</v>
      </c>
      <c r="Q42" s="25" t="e">
        <f t="shared" si="24"/>
        <v>#VALUE!</v>
      </c>
      <c r="R42" s="25" t="e">
        <f t="shared" si="24"/>
        <v>#VALUE!</v>
      </c>
      <c r="S42" s="25" t="e">
        <f t="shared" si="24"/>
        <v>#VALUE!</v>
      </c>
      <c r="T42" s="25" t="e">
        <f t="shared" si="24"/>
        <v>#VALUE!</v>
      </c>
      <c r="U42" s="25"/>
      <c r="V42" s="25"/>
      <c r="W42" s="25"/>
      <c r="X42" s="25"/>
      <c r="Y42" s="33"/>
    </row>
    <row r="43" spans="1:25" x14ac:dyDescent="0.35">
      <c r="C43" s="23"/>
      <c r="D43" s="23"/>
      <c r="E43" s="23"/>
      <c r="F43" s="43"/>
      <c r="G43" s="41"/>
      <c r="H43" s="25"/>
      <c r="I43" s="25"/>
      <c r="J43" s="25"/>
      <c r="K43" s="25" t="e">
        <f>IF(K42=0,K5,IF(L42=0,L5,IF(M42=0,M5,IF(N42=0,N5,IF(O42=0,O5,IF(P42=0,P5,IF(Q42=0,Q5,IF(R42=0,R5,IF(S42=0,S5,IF(T42=0,T5,"Error"))))))))))</f>
        <v>#VALUE!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3"/>
    </row>
    <row r="44" spans="1:25" x14ac:dyDescent="0.35">
      <c r="F44" s="41"/>
      <c r="G44" s="4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3"/>
    </row>
    <row r="45" spans="1:25" x14ac:dyDescent="0.35">
      <c r="F45" s="41"/>
      <c r="G45" s="4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7"/>
    </row>
    <row r="46" spans="1:25" x14ac:dyDescent="0.35">
      <c r="F46" s="41"/>
      <c r="G46" s="41"/>
      <c r="H46" s="25"/>
      <c r="I46" s="25" t="str">
        <f>TEXT(0,"0")</f>
        <v>0</v>
      </c>
      <c r="J46" s="25" t="str">
        <f>CONCATENATE(I6,I48,I46)</f>
        <v>0BAD0</v>
      </c>
      <c r="K46" s="25"/>
      <c r="L46" s="25" t="str">
        <f>MID($J$46,$L$5,1)</f>
        <v>0</v>
      </c>
      <c r="M46" s="25" t="str">
        <f t="shared" ref="M46:W46" si="25">MID($J$46,M5,1)</f>
        <v>B</v>
      </c>
      <c r="N46" s="25" t="str">
        <f t="shared" si="25"/>
        <v>A</v>
      </c>
      <c r="O46" s="25" t="str">
        <f t="shared" si="25"/>
        <v>D</v>
      </c>
      <c r="P46" s="25" t="str">
        <f t="shared" si="25"/>
        <v>0</v>
      </c>
      <c r="Q46" s="25" t="str">
        <f t="shared" si="25"/>
        <v/>
      </c>
      <c r="R46" s="25" t="str">
        <f t="shared" si="25"/>
        <v/>
      </c>
      <c r="S46" s="25" t="str">
        <f t="shared" si="25"/>
        <v/>
      </c>
      <c r="T46" s="25" t="str">
        <f t="shared" si="25"/>
        <v/>
      </c>
      <c r="U46" s="25" t="str">
        <f t="shared" si="25"/>
        <v/>
      </c>
      <c r="V46" s="25" t="str">
        <f t="shared" si="25"/>
        <v/>
      </c>
      <c r="W46" s="25" t="str">
        <f t="shared" si="25"/>
        <v/>
      </c>
      <c r="X46" s="25"/>
      <c r="Y46" s="27"/>
    </row>
    <row r="47" spans="1:25" x14ac:dyDescent="0.35">
      <c r="F47" s="41"/>
      <c r="G47" s="41"/>
      <c r="H47" s="25"/>
      <c r="I47" s="25">
        <f>LEN(CONCATENATE(I6,I46))</f>
        <v>2</v>
      </c>
      <c r="J47" s="25"/>
      <c r="K47" s="25"/>
      <c r="L47" s="25">
        <f>L46*1</f>
        <v>0</v>
      </c>
      <c r="M47" s="25" t="e">
        <f>M46*3</f>
        <v>#VALUE!</v>
      </c>
      <c r="N47" s="25" t="e">
        <f>N46*1</f>
        <v>#VALUE!</v>
      </c>
      <c r="O47" s="25" t="e">
        <f>O46*3</f>
        <v>#VALUE!</v>
      </c>
      <c r="P47" s="25">
        <f>P46*1</f>
        <v>0</v>
      </c>
      <c r="Q47" s="25" t="e">
        <f>Q46*3</f>
        <v>#VALUE!</v>
      </c>
      <c r="R47" s="25" t="e">
        <f>R46*1</f>
        <v>#VALUE!</v>
      </c>
      <c r="S47" s="25" t="e">
        <f>S46*3</f>
        <v>#VALUE!</v>
      </c>
      <c r="T47" s="25" t="e">
        <f>T46*1</f>
        <v>#VALUE!</v>
      </c>
      <c r="U47" s="25" t="e">
        <f>U46*3</f>
        <v>#VALUE!</v>
      </c>
      <c r="V47" s="25" t="e">
        <f>V46*1</f>
        <v>#VALUE!</v>
      </c>
      <c r="W47" s="25" t="e">
        <f>W46*3</f>
        <v>#VALUE!</v>
      </c>
      <c r="X47" s="25"/>
      <c r="Y47" s="27"/>
    </row>
    <row r="48" spans="1:25" x14ac:dyDescent="0.35">
      <c r="F48" s="41"/>
      <c r="G48" s="41"/>
      <c r="H48" s="25"/>
      <c r="I48" s="25" t="str">
        <f>IF(I47=8,"0000",IF(I47=9,"000",IF(I47=10,"00",IF(I47=11,"0",IF(I47=12,"","BAD")))))</f>
        <v>BAD</v>
      </c>
      <c r="J48" s="25"/>
      <c r="K48" s="25"/>
      <c r="L48" s="25" t="e">
        <f>SUM(L47:W47)</f>
        <v>#VALUE!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7"/>
    </row>
    <row r="49" spans="6:25" x14ac:dyDescent="0.35">
      <c r="F49" s="41"/>
      <c r="G49" s="41"/>
      <c r="H49" s="25"/>
      <c r="I49" s="25"/>
      <c r="J49" s="25"/>
      <c r="K49" s="25"/>
      <c r="L49" s="25" t="e">
        <f>MOD(L48,10)</f>
        <v>#VALUE!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7"/>
    </row>
    <row r="50" spans="6:25" x14ac:dyDescent="0.35">
      <c r="F50" s="41"/>
      <c r="G50" s="41"/>
      <c r="H50" s="25"/>
      <c r="I50" s="25"/>
      <c r="J50" s="25"/>
      <c r="K50" s="25"/>
      <c r="L50" s="25" t="e">
        <f>IF(L49=0,TEXT(L49,"0"),"BAD")</f>
        <v>#VALUE!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7"/>
    </row>
    <row r="51" spans="6:25" x14ac:dyDescent="0.35">
      <c r="F51" s="41"/>
      <c r="G51" s="41"/>
      <c r="H51" s="25"/>
      <c r="I51" s="25"/>
      <c r="J51" s="25"/>
      <c r="K51" s="25" t="e">
        <f t="shared" ref="K51:P51" si="26">IF($L$50="BAD",$L$48+K5)</f>
        <v>#VALUE!</v>
      </c>
      <c r="L51" s="25" t="e">
        <f t="shared" si="26"/>
        <v>#VALUE!</v>
      </c>
      <c r="M51" s="25" t="e">
        <f t="shared" si="26"/>
        <v>#VALUE!</v>
      </c>
      <c r="N51" s="25" t="e">
        <f t="shared" si="26"/>
        <v>#VALUE!</v>
      </c>
      <c r="O51" s="25" t="e">
        <f t="shared" si="26"/>
        <v>#VALUE!</v>
      </c>
      <c r="P51" s="25" t="e">
        <f t="shared" si="26"/>
        <v>#VALUE!</v>
      </c>
      <c r="Q51" s="25" t="e">
        <f t="shared" ref="Q51:T51" si="27">IF($L$50="BAD",$L$48+Q5)</f>
        <v>#VALUE!</v>
      </c>
      <c r="R51" s="25" t="e">
        <f t="shared" si="27"/>
        <v>#VALUE!</v>
      </c>
      <c r="S51" s="25" t="e">
        <f t="shared" si="27"/>
        <v>#VALUE!</v>
      </c>
      <c r="T51" s="25" t="e">
        <f t="shared" si="27"/>
        <v>#VALUE!</v>
      </c>
      <c r="U51" s="25"/>
      <c r="V51" s="25"/>
      <c r="W51" s="25"/>
      <c r="X51" s="25"/>
      <c r="Y51" s="27"/>
    </row>
    <row r="52" spans="6:25" x14ac:dyDescent="0.35">
      <c r="F52" s="41"/>
      <c r="G52" s="41"/>
      <c r="H52" s="25"/>
      <c r="I52" s="25"/>
      <c r="J52" s="25"/>
      <c r="K52" s="25" t="e">
        <f>MOD(K51,10)</f>
        <v>#VALUE!</v>
      </c>
      <c r="L52" s="25" t="e">
        <f t="shared" ref="L52:T52" si="28">MOD(L51,10)</f>
        <v>#VALUE!</v>
      </c>
      <c r="M52" s="25" t="e">
        <f t="shared" si="28"/>
        <v>#VALUE!</v>
      </c>
      <c r="N52" s="25" t="e">
        <f t="shared" si="28"/>
        <v>#VALUE!</v>
      </c>
      <c r="O52" s="25" t="e">
        <f t="shared" si="28"/>
        <v>#VALUE!</v>
      </c>
      <c r="P52" s="25" t="e">
        <f t="shared" si="28"/>
        <v>#VALUE!</v>
      </c>
      <c r="Q52" s="25" t="e">
        <f t="shared" si="28"/>
        <v>#VALUE!</v>
      </c>
      <c r="R52" s="25" t="e">
        <f t="shared" si="28"/>
        <v>#VALUE!</v>
      </c>
      <c r="S52" s="25" t="e">
        <f t="shared" si="28"/>
        <v>#VALUE!</v>
      </c>
      <c r="T52" s="25" t="e">
        <f t="shared" si="28"/>
        <v>#VALUE!</v>
      </c>
      <c r="U52" s="25"/>
      <c r="V52" s="25"/>
      <c r="W52" s="25"/>
      <c r="X52" s="25"/>
      <c r="Y52" s="27"/>
    </row>
    <row r="53" spans="6:25" x14ac:dyDescent="0.35">
      <c r="F53" s="41"/>
      <c r="G53" s="41"/>
      <c r="H53" s="25"/>
      <c r="I53" s="25"/>
      <c r="J53" s="25"/>
      <c r="K53" s="25" t="e">
        <f>IF(K52=0,K5,IF(L52=0,L5,IF(M52=0,M5,IF(N52=0,N5,IF(O52=0,O5,IF(P52=0,P5,IF(Q52=0,Q5,IF(R52=0,R5,IF(S52=0,S5,IF(T52=0,T5,"Error"))))))))))</f>
        <v>#VALUE!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7"/>
    </row>
    <row r="54" spans="6:25" x14ac:dyDescent="0.35">
      <c r="F54" s="41"/>
      <c r="G54" s="4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7"/>
    </row>
    <row r="55" spans="6:25" x14ac:dyDescent="0.35">
      <c r="F55" s="41"/>
      <c r="G55" s="41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6:25" x14ac:dyDescent="0.35"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6:25" x14ac:dyDescent="0.35"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6:25" x14ac:dyDescent="0.35"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6:25" x14ac:dyDescent="0.35"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6:25" x14ac:dyDescent="0.35"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</sheetData>
  <sheetProtection password="EC8C" sheet="1" objects="1" scenarios="1"/>
  <conditionalFormatting sqref="E6:F6">
    <cfRule type="expression" dxfId="10" priority="37">
      <formula>ISBLANK($C$6)</formula>
    </cfRule>
    <cfRule type="expression" dxfId="9" priority="40">
      <formula>ISBLANK($D$6)</formula>
    </cfRule>
  </conditionalFormatting>
  <conditionalFormatting sqref="E7:F7">
    <cfRule type="expression" dxfId="8" priority="36">
      <formula>ISBLANK($C$7)</formula>
    </cfRule>
    <cfRule type="expression" dxfId="7" priority="39">
      <formula>ISBLANK($D$7)</formula>
    </cfRule>
  </conditionalFormatting>
  <conditionalFormatting sqref="E8:F8">
    <cfRule type="expression" dxfId="6" priority="35">
      <formula>ISBLANK($C$8)</formula>
    </cfRule>
    <cfRule type="expression" dxfId="5" priority="38">
      <formula>ISBLANK($D$8)</formula>
    </cfRule>
  </conditionalFormatting>
  <conditionalFormatting sqref="A9">
    <cfRule type="cellIs" dxfId="4" priority="31" operator="equal">
      <formula>$B$6</formula>
    </cfRule>
  </conditionalFormatting>
  <conditionalFormatting sqref="A10">
    <cfRule type="cellIs" dxfId="3" priority="12" operator="equal">
      <formula>$B$6</formula>
    </cfRule>
  </conditionalFormatting>
  <conditionalFormatting sqref="A7">
    <cfRule type="expression" dxfId="2" priority="7">
      <formula>ISBLANK(B6)</formula>
    </cfRule>
  </conditionalFormatting>
  <conditionalFormatting sqref="B7:B10">
    <cfRule type="cellIs" dxfId="1" priority="6" operator="equal">
      <formula>0</formula>
    </cfRule>
  </conditionalFormatting>
  <conditionalFormatting sqref="B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M7 O7 Q7 S7 U7 M17 O17 Q17 S17 U17 M27 O27 Q27 S27 U27 M37 O37 Q37 S37 U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</vt:lpstr>
      <vt:lpstr>Generador GLN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2021-11-10T11:49:58Z</dcterms:modified>
</cp:coreProperties>
</file>